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6) Research &amp; Evaluation\Statistical Analysis\Training for Success and AppsNI\Ad hoc publications\"/>
    </mc:Choice>
  </mc:AlternateContent>
  <xr:revisionPtr revIDLastSave="0" documentId="13_ncr:1_{AF457DC4-E039-4EB9-A2BC-B5F16033C536}" xr6:coauthVersionLast="47" xr6:coauthVersionMax="47" xr10:uidLastSave="{00000000-0000-0000-0000-000000000000}"/>
  <bookViews>
    <workbookView xWindow="-108" yWindow="-108" windowWidth="23256" windowHeight="12456" xr2:uid="{8689299D-1072-46D5-8DF5-03B2D768C76F}"/>
  </bookViews>
  <sheets>
    <sheet name="Index" sheetId="2" r:id="rId1"/>
    <sheet name="Table 01" sheetId="1" r:id="rId2"/>
    <sheet name="Table 02" sheetId="3" r:id="rId3"/>
    <sheet name="Table 03" sheetId="4" r:id="rId4"/>
    <sheet name="Table 04" sheetId="5" r:id="rId5"/>
    <sheet name="Table 05" sheetId="6" r:id="rId6"/>
    <sheet name="Table 06" sheetId="7" r:id="rId7"/>
    <sheet name="Table 07" sheetId="8" r:id="rId8"/>
    <sheet name="Table 08" sheetId="9" r:id="rId9"/>
    <sheet name="Table 09" sheetId="10" r:id="rId10"/>
    <sheet name="Table 10" sheetId="11" r:id="rId11"/>
    <sheet name="Table 11" sheetId="13" r:id="rId12"/>
    <sheet name="Table 12" sheetId="14" r:id="rId13"/>
    <sheet name="Table 13" sheetId="15" r:id="rId14"/>
    <sheet name="Table 14" sheetId="16" r:id="rId15"/>
    <sheet name="Table 15" sheetId="18" r:id="rId16"/>
    <sheet name="Table 16" sheetId="19" r:id="rId17"/>
    <sheet name="Table 17" sheetId="20" r:id="rId18"/>
    <sheet name="Table 18" sheetId="22" r:id="rId19"/>
    <sheet name="Table 19" sheetId="23" r:id="rId20"/>
    <sheet name="Table 20" sheetId="24" r:id="rId21"/>
    <sheet name="Table 21" sheetId="25" r:id="rId22"/>
    <sheet name="Table 22" sheetId="26" r:id="rId23"/>
    <sheet name="Table 23" sheetId="27" r:id="rId24"/>
    <sheet name="Table 24" sheetId="28" r:id="rId25"/>
    <sheet name="Table 25" sheetId="29" r:id="rId26"/>
    <sheet name="Table 26" sheetId="30" r:id="rId27"/>
    <sheet name="Table 27" sheetId="31" r:id="rId28"/>
    <sheet name="Table 28" sheetId="32" r:id="rId29"/>
    <sheet name="Table 29" sheetId="33" r:id="rId30"/>
    <sheet name="Table 30" sheetId="34" r:id="rId31"/>
    <sheet name="Table 31" sheetId="35" r:id="rId32"/>
    <sheet name="Table 32" sheetId="36" r:id="rId33"/>
    <sheet name="Table 33" sheetId="37" r:id="rId34"/>
    <sheet name="Table 34" sheetId="38" r:id="rId35"/>
    <sheet name="Table 35" sheetId="39" r:id="rId36"/>
    <sheet name="Table 36" sheetId="40" r:id="rId37"/>
    <sheet name="Table 37" sheetId="41" r:id="rId38"/>
    <sheet name="Table 38" sheetId="42" r:id="rId39"/>
    <sheet name="Table 39" sheetId="43" r:id="rId40"/>
    <sheet name="Table 40" sheetId="44" r:id="rId41"/>
    <sheet name="Table 41" sheetId="45" r:id="rId42"/>
    <sheet name="Table 42" sheetId="46" r:id="rId43"/>
    <sheet name="Table 43" sheetId="47" r:id="rId44"/>
    <sheet name="Table 44" sheetId="48" r:id="rId45"/>
    <sheet name="Table 45" sheetId="49" r:id="rId46"/>
    <sheet name="Table 46" sheetId="50" r:id="rId47"/>
    <sheet name="Table 47" sheetId="51" r:id="rId48"/>
    <sheet name="Table 48" sheetId="52" r:id="rId49"/>
    <sheet name="Table 49" sheetId="53" r:id="rId50"/>
    <sheet name="Table 50" sheetId="54" r:id="rId51"/>
    <sheet name="Table 51" sheetId="55" r:id="rId5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6" l="1"/>
  <c r="E5" i="46"/>
  <c r="E6" i="46"/>
  <c r="E7" i="46"/>
  <c r="E8" i="46"/>
  <c r="E9" i="46"/>
  <c r="E10" i="46"/>
  <c r="E11" i="46"/>
  <c r="E12" i="46"/>
  <c r="E13" i="46"/>
  <c r="E14" i="46"/>
  <c r="E15" i="46"/>
  <c r="E16" i="46"/>
  <c r="E17" i="46"/>
  <c r="E18" i="46"/>
  <c r="E19" i="46"/>
  <c r="E7" i="45"/>
  <c r="E6" i="45"/>
  <c r="E5" i="45"/>
  <c r="E4" i="45"/>
  <c r="D15" i="44"/>
  <c r="D14" i="44"/>
  <c r="D13" i="44"/>
  <c r="D12" i="44"/>
  <c r="D11" i="44"/>
  <c r="D10" i="44"/>
  <c r="D9" i="44"/>
  <c r="D8" i="44"/>
  <c r="D7" i="44"/>
  <c r="D6" i="44"/>
  <c r="D5" i="44"/>
  <c r="D4" i="44"/>
  <c r="E16" i="43" l="1"/>
  <c r="E15" i="43"/>
  <c r="E14" i="43"/>
  <c r="E13" i="43"/>
  <c r="E12" i="43"/>
  <c r="E11" i="43"/>
  <c r="E10" i="43"/>
  <c r="E9" i="43"/>
  <c r="E8" i="43"/>
  <c r="E7" i="43"/>
  <c r="E6" i="43"/>
  <c r="E5" i="43"/>
  <c r="E4" i="43"/>
  <c r="E9" i="42"/>
  <c r="D9" i="42"/>
  <c r="C9" i="42"/>
  <c r="B9" i="42"/>
  <c r="E8" i="42"/>
  <c r="E7" i="42"/>
  <c r="E6" i="42"/>
  <c r="E5" i="42"/>
  <c r="E4" i="42"/>
  <c r="E9" i="41"/>
  <c r="E8" i="41"/>
  <c r="E7" i="41"/>
  <c r="E6" i="41"/>
  <c r="E5" i="41"/>
  <c r="E4" i="41"/>
  <c r="C9" i="37"/>
  <c r="I8" i="37"/>
  <c r="G8" i="37"/>
  <c r="E8" i="37"/>
  <c r="C8" i="37"/>
  <c r="I7" i="37"/>
  <c r="G7" i="37"/>
  <c r="E7" i="37"/>
  <c r="C7" i="37"/>
  <c r="I6" i="37"/>
  <c r="G6" i="37"/>
  <c r="E6" i="37"/>
  <c r="C6" i="37"/>
  <c r="I5" i="37"/>
  <c r="G5" i="37"/>
  <c r="E5" i="37"/>
  <c r="C5" i="37"/>
  <c r="I4" i="37"/>
  <c r="I9" i="37" s="1"/>
  <c r="G4" i="37"/>
  <c r="G9" i="37" s="1"/>
  <c r="E4" i="37"/>
  <c r="E9" i="37" s="1"/>
  <c r="C4" i="37"/>
  <c r="E7" i="30"/>
  <c r="E6" i="30"/>
  <c r="E5" i="30"/>
  <c r="E4" i="30"/>
  <c r="E7" i="29" l="1"/>
  <c r="D7" i="29"/>
  <c r="C7" i="29"/>
  <c r="B7" i="29"/>
  <c r="F7" i="15"/>
  <c r="F6" i="15"/>
  <c r="F5" i="15"/>
  <c r="F7" i="14"/>
  <c r="F6" i="14"/>
  <c r="F5" i="14"/>
  <c r="B23" i="13"/>
  <c r="E7" i="7"/>
  <c r="E6" i="7"/>
  <c r="E5" i="7"/>
  <c r="E4" i="7"/>
  <c r="D7" i="4"/>
  <c r="C7" i="4"/>
  <c r="B7" i="4"/>
</calcChain>
</file>

<file path=xl/sharedStrings.xml><?xml version="1.0" encoding="utf-8"?>
<sst xmlns="http://schemas.openxmlformats.org/spreadsheetml/2006/main" count="1178" uniqueCount="462">
  <si>
    <t>Total</t>
  </si>
  <si>
    <t>Number</t>
  </si>
  <si>
    <t>on 2nd March 2024.</t>
  </si>
  <si>
    <t xml:space="preserve">These data are Management Information and therefore have not undergone the usual rigorous </t>
  </si>
  <si>
    <t xml:space="preserve">processes that are associated with Official Statistics. The data are provisional and subject to change.  </t>
  </si>
  <si>
    <t>Data relate to participants on Skills for Life and Work at the end of January 2024.</t>
  </si>
  <si>
    <t>Index</t>
  </si>
  <si>
    <t>Skills for Life and Work ad hoc Tables</t>
  </si>
  <si>
    <t>Table 01: Skills for Life and Work Occupancy in FE Colleges (January 2024)</t>
  </si>
  <si>
    <t>North West Regional College</t>
  </si>
  <si>
    <t>Soth Eastern Regional College</t>
  </si>
  <si>
    <t>Soth West College</t>
  </si>
  <si>
    <t>Local Government District</t>
  </si>
  <si>
    <t>2021/22</t>
  </si>
  <si>
    <t>2022/23</t>
  </si>
  <si>
    <t>2023/24 (to Jan 24)</t>
  </si>
  <si>
    <t>FE College</t>
  </si>
  <si>
    <t>Non-FE College</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</si>
  <si>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</si>
  <si>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</si>
  <si>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</si>
  <si>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</si>
  <si>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</si>
  <si>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</si>
  <si>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</si>
  <si>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</si>
  <si>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</si>
  <si>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</si>
  <si>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</si>
  <si>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NOT KNOWN</t>
  </si>
  <si>
    <t>TOTAL</t>
  </si>
  <si>
    <t>(1) Local Government District (LGD) is based on a participant's home postcode.  It should be noted that although</t>
  </si>
  <si>
    <t>they live in a particular LGD, they may work elsewhere.</t>
  </si>
  <si>
    <t>(2) 'Not known' includes those clients for whom a postcode os not known/incorrect or where postcode cannot</t>
  </si>
  <si>
    <t>be mapped to LGD.</t>
  </si>
  <si>
    <t>Table 02: Skills for Life and Work Starts  - Local Government District by Training Provider 2021/22 to 2023/24 (to Jan 24)</t>
  </si>
  <si>
    <t>2023/24</t>
  </si>
  <si>
    <t>Urban</t>
  </si>
  <si>
    <t>Rural</t>
  </si>
  <si>
    <t>Unknown</t>
  </si>
  <si>
    <t>Table 03: Number of Starts on Skills for Life and Work by Urban/Rural Split 2021/22 to 2023/24 (to Jan 24)</t>
  </si>
  <si>
    <t>Table 04: Skills for Life and Work Starts  - Local Government District by Training Provider 2023/24 (to end of April 24)</t>
  </si>
  <si>
    <t>LOCAL GOVERNMENT DISTRICT</t>
  </si>
  <si>
    <t>Female</t>
  </si>
  <si>
    <t>Male</t>
  </si>
  <si>
    <t>2024/25 (to 30 Sept 2024)</t>
  </si>
  <si>
    <t>Without a disability</t>
  </si>
  <si>
    <t>With a disability</t>
  </si>
  <si>
    <t>% With a disability</t>
  </si>
  <si>
    <t>In care background</t>
  </si>
  <si>
    <t>Data for 2021/22 are extracted from the Department's Client Management System on 1st October 2022.</t>
  </si>
  <si>
    <t>Table 05: Skills for Life and Work Starts 2021/22 to 2024/25 (to 30 Sept 2024)</t>
  </si>
  <si>
    <t>Table 06: Skills for Life and Work Starts by Disability Status 2021/22 to 2024/25 (to 30 Sept 2024)</t>
  </si>
  <si>
    <t>Table 07: Skills for Life and Work Starts with an In Care Background 2021/22 to 2024/25 (to 30 Sept 2024)</t>
  </si>
  <si>
    <t>Data are extracted from the Department's Trainee and Apprentice Management System (TAMS)</t>
  </si>
  <si>
    <t>Source: Data extracted from the Department’s Trainee and Apprentice Management System on 6th April 2024.</t>
  </si>
  <si>
    <t>Data are extracted from the Department's Trainee and Apprentice Management System on 4th January 2025.</t>
  </si>
  <si>
    <t>Data for 2022/23 onwards are extracted from the Department's Trainee and Apprentice Management System on 4th January 2025.</t>
  </si>
  <si>
    <t>Table 08: Skills for Life and Work Occupancy Deprivation Quintile (October 2024)</t>
  </si>
  <si>
    <t>Quintile 1 - most deprived</t>
  </si>
  <si>
    <t>Quintile 2</t>
  </si>
  <si>
    <t>Quintile 3</t>
  </si>
  <si>
    <t>Quintile 4</t>
  </si>
  <si>
    <t>Quintile 5 - least deprived</t>
  </si>
  <si>
    <t xml:space="preserve">Number </t>
  </si>
  <si>
    <t>Percentage</t>
  </si>
  <si>
    <t xml:space="preserve">(1) Deprivation Quintile is based on a participant's home postcode. </t>
  </si>
  <si>
    <t>(2) 34  postcodes were not known/incorrect and are not included in the above figures.</t>
  </si>
  <si>
    <t>they live in a particular LGD, they may attend training elsewhere.</t>
  </si>
  <si>
    <t>Data extracted from the Department's Trainee and Apprentice Management System on 4th January 2025.</t>
  </si>
  <si>
    <t>Data extracted from the Department's Trainee and Apprentice Management System on 6th July 2024.</t>
  </si>
  <si>
    <t>Data extracted from the Department's Trainee and Apprentice Management System on 6th April 2024.</t>
  </si>
  <si>
    <t>16-18 years</t>
  </si>
  <si>
    <t>19-21 years</t>
  </si>
  <si>
    <t>&lt;5</t>
  </si>
  <si>
    <t>Data relate to age at start of course.</t>
  </si>
  <si>
    <t>Migration counts participants from other countries including Europe.</t>
  </si>
  <si>
    <t>Data are extracted from the Department's Trainee and Apprentice Management System on  4 January 2025.</t>
  </si>
  <si>
    <t>22-24 years</t>
  </si>
  <si>
    <t>Table 09: Skills for Life and Work starts with a declared migrant status 2021/22 to 2023/24</t>
  </si>
  <si>
    <t>Table 10: Skills for Life and Work occupancy with a declared migrant status</t>
  </si>
  <si>
    <t>Belfast East</t>
  </si>
  <si>
    <t>Belfast North</t>
  </si>
  <si>
    <t>Belfast South</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</si>
  <si>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</si>
  <si>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</si>
  <si>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</si>
  <si>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</si>
  <si>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</si>
  <si>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</si>
  <si>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</si>
  <si>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</si>
  <si>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</si>
  <si>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</si>
  <si>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</si>
  <si>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</si>
  <si>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</si>
  <si>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</si>
  <si>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</si>
  <si>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Assembly Area</t>
  </si>
  <si>
    <t>Table 11: All Participants on Skills for Life and Work by Assembly Area (October 2024)</t>
  </si>
  <si>
    <t>Unknown' includes those clients for whom postcode is not known/incorrect or where postcode cannot be mapped .</t>
  </si>
  <si>
    <t>who joined the course for the first time on or before 30th November 2023.</t>
  </si>
  <si>
    <t>Participant Baseline</t>
  </si>
  <si>
    <t>On course for 365 days or more</t>
  </si>
  <si>
    <t>Progressed</t>
  </si>
  <si>
    <t>Total on course for 365 days or more or has progressed</t>
  </si>
  <si>
    <t>Disability declared</t>
  </si>
  <si>
    <t>No disability declared</t>
  </si>
  <si>
    <t>Notes</t>
  </si>
  <si>
    <t xml:space="preserve">Total number of participants is the total number of persons who joined the course. </t>
  </si>
  <si>
    <t xml:space="preserve">All participants started Skills for Life and Work for the first time on or before 30 November 2023, to ensure that participants would have had the </t>
  </si>
  <si>
    <t>opportunity of being on course 365 days or more</t>
  </si>
  <si>
    <t xml:space="preserve">The baseline is those participants who were on course for 28 days or more from the start of the programme and who were on course on or before </t>
  </si>
  <si>
    <t>30th November 2023 - 1 year before the end date.  The baseline include participants who were still on the course on the 30th November 2024.</t>
  </si>
  <si>
    <t>These participants would have had the opportunity of being on course 365 days or more.</t>
  </si>
  <si>
    <t>The number on course for 365 days or more only relates  up to the end of November 2024.  Participants may have the opportunity of being on course</t>
  </si>
  <si>
    <t xml:space="preserve">365 days or more if they stay longer on the course.  For instance some participants who joined the course on or before the 30th November 2023 </t>
  </si>
  <si>
    <t>and had a break in their course after 30th Novemebr 2023, may not have have been on course for 365 days or more.  However, if they continue on the course</t>
  </si>
  <si>
    <t>they may reach this milestone.</t>
  </si>
  <si>
    <t xml:space="preserve">Progressed relates to the number on course 28 to 364 days and relates to the last termination reason of participants </t>
  </si>
  <si>
    <t>for the following termination reasons:</t>
  </si>
  <si>
    <t>Entered FE or Non-TfS Training</t>
  </si>
  <si>
    <t>Found Work - Achiever/Early Leaver</t>
  </si>
  <si>
    <t>Gained Employment</t>
  </si>
  <si>
    <t>Progressed into Employment</t>
  </si>
  <si>
    <t>Progressed to Further Education/Training</t>
  </si>
  <si>
    <t>Progressed to Level 2 Apprenticeships 2021</t>
  </si>
  <si>
    <t>Progressed to Level 3 Apprenticeships 2021</t>
  </si>
  <si>
    <t>Progression to Apps 21</t>
  </si>
  <si>
    <t>Progression to FE</t>
  </si>
  <si>
    <t>Progression to Traineeship</t>
  </si>
  <si>
    <t>Progression to Work</t>
  </si>
  <si>
    <t>Transferred to other Training Provider</t>
  </si>
  <si>
    <t>Transferred to Traineeship</t>
  </si>
  <si>
    <t>Found Work - Achiever/Completer</t>
  </si>
  <si>
    <t>Found Work - Non Achiever/Completer</t>
  </si>
  <si>
    <t>Progressed to Further Education</t>
  </si>
  <si>
    <t>Progressed into Employment (36+ weeks on SfLW)</t>
  </si>
  <si>
    <t>Progressed to Higher Level Apprenticeships</t>
  </si>
  <si>
    <t>Progressed to Level 2 Apprenticeship</t>
  </si>
  <si>
    <t>Progressed to Level 3 Apprenticeship</t>
  </si>
  <si>
    <t>Participants who have progressed will have either left the course or left one training provider to join another training provider.</t>
  </si>
  <si>
    <t>Data extracted from TAMS on the 1st February 2025.</t>
  </si>
  <si>
    <t>Table 12: Skills for Life and Work Participants on Course Between 1st Septemeber 2021 and 30th November 2024</t>
  </si>
  <si>
    <t>participants joined the course for the first time on or before 30th November 2023.</t>
  </si>
  <si>
    <t>Participation Baseline</t>
  </si>
  <si>
    <t xml:space="preserve">Participations counts the total number of times persons have joined a different training provider. </t>
  </si>
  <si>
    <t>So if a person has participated with 2 training providers they will be counted twice.  If a person rejoins the same training provider</t>
  </si>
  <si>
    <t>they are only counted once.</t>
  </si>
  <si>
    <t>opportunity of being on course 365 days or more.</t>
  </si>
  <si>
    <t xml:space="preserve">The baseline is the number of participations where persons were on course for 28 days or more from the start of the programme and who were on course on or before </t>
  </si>
  <si>
    <t>Table 13: Skills for Life and Work Participations Between 1st September 2021 and 30th November 2024 where</t>
  </si>
  <si>
    <t>Table 13: Skills for Life and Work Participations Between 1st September 2021 and 30th November 2024</t>
  </si>
  <si>
    <t>2024/25 (to end of Oct 24)</t>
  </si>
  <si>
    <t>Health and social care</t>
  </si>
  <si>
    <t>Public services</t>
  </si>
  <si>
    <t>Child development and well-being</t>
  </si>
  <si>
    <t>Horticulture and forestry</t>
  </si>
  <si>
    <t>Animal care and vetinary science</t>
  </si>
  <si>
    <t>Engineering</t>
  </si>
  <si>
    <t>Manufacturing technologies</t>
  </si>
  <si>
    <t>Transportation operations and maintenance</t>
  </si>
  <si>
    <t>Building and construction</t>
  </si>
  <si>
    <t>ICT practitioners</t>
  </si>
  <si>
    <t>ICT for users</t>
  </si>
  <si>
    <t>Retailing and wholesaling</t>
  </si>
  <si>
    <t>Warehousing and distribution</t>
  </si>
  <si>
    <t>Service enterprises</t>
  </si>
  <si>
    <t>Hospitality and catering</t>
  </si>
  <si>
    <t>Sport, leisure and recreation</t>
  </si>
  <si>
    <t>Crafts, creative arts and design</t>
  </si>
  <si>
    <t>Media and communication</t>
  </si>
  <si>
    <t>Teaching and lecturing</t>
  </si>
  <si>
    <t>Foundations for learning and life</t>
  </si>
  <si>
    <t>Preparation for work</t>
  </si>
  <si>
    <t>Broad-based</t>
  </si>
  <si>
    <t>Administration</t>
  </si>
  <si>
    <t>Business management</t>
  </si>
  <si>
    <t>Table 14: Skills for Life and Work Starts by Register of Regulated Qualifications (RRQ) 2021/22 to 2024/25 (to end of Oct 24)</t>
  </si>
  <si>
    <t>Data relate to participants' latest recorded home postcodes.  These may have changed from figures published previously.</t>
  </si>
  <si>
    <t>Postcodes were matched to the latest NISRA postcode file that was available which was January 2025.</t>
  </si>
  <si>
    <t>Data are extracted from the Department's Trainee and Apprentice Management System on 4th January 2025</t>
  </si>
  <si>
    <t>Mild/Moderate Learning Disability</t>
  </si>
  <si>
    <t>Autism</t>
  </si>
  <si>
    <t>ADHD/ADD</t>
  </si>
  <si>
    <t>Social, Emotional and  Behavioural</t>
  </si>
  <si>
    <t>Dyslexia</t>
  </si>
  <si>
    <t>Anxiety Disorder/Panic Attacks</t>
  </si>
  <si>
    <t>Other Mental Health</t>
  </si>
  <si>
    <t>Medical Conditions/Syndromes</t>
  </si>
  <si>
    <t>Speech and Language Impairments</t>
  </si>
  <si>
    <t>Communication and Interaction</t>
  </si>
  <si>
    <t>Asperger Syndrome</t>
  </si>
  <si>
    <t>Epilepsy</t>
  </si>
  <si>
    <t>Severe Learning Disability</t>
  </si>
  <si>
    <t>Depression</t>
  </si>
  <si>
    <t>Dyscalculia</t>
  </si>
  <si>
    <t>Hearing Impairment</t>
  </si>
  <si>
    <t>Physical (Other)</t>
  </si>
  <si>
    <t>Dyspraxia</t>
  </si>
  <si>
    <t>Visual  Impairment</t>
  </si>
  <si>
    <t>Diabetes</t>
  </si>
  <si>
    <t>Cerebral Palsy</t>
  </si>
  <si>
    <t>Head/Traumatic Brain Injury</t>
  </si>
  <si>
    <t>Respiratory Conditions</t>
  </si>
  <si>
    <t>Alcohol Dependency</t>
  </si>
  <si>
    <t>Obsessive Compulsory Disoder (OCD)</t>
  </si>
  <si>
    <t>Cardiovascular</t>
  </si>
  <si>
    <t>Post-Traumatic Stress Disorder</t>
  </si>
  <si>
    <t>ME/Fibromyalgia</t>
  </si>
  <si>
    <t>Arthritis</t>
  </si>
  <si>
    <t>Personality Disorder</t>
  </si>
  <si>
    <t>Visual (L)</t>
  </si>
  <si>
    <t>Metabolic Disorders</t>
  </si>
  <si>
    <t>Other</t>
  </si>
  <si>
    <t>Total number of participants with a disability declared</t>
  </si>
  <si>
    <t>Number of medical conditions</t>
  </si>
  <si>
    <t>Total occupancy on 31st October 2024</t>
  </si>
  <si>
    <t>A participant may have more than one disability type.</t>
  </si>
  <si>
    <t>Data extracted from TAMS on 4th January 2025</t>
  </si>
  <si>
    <t>Table 16: Skills for Life and Work Occupancy by Disability Type at 31st October 2024</t>
  </si>
  <si>
    <t>Table 15: Skills for Life and Work Starts by Urban/Rural 2021/22 to 2024/25 (to end of Oct 24)</t>
  </si>
  <si>
    <t>Age</t>
  </si>
  <si>
    <t>February to April 2024</t>
  </si>
  <si>
    <t>May to July 2024</t>
  </si>
  <si>
    <t>August to October 2024</t>
  </si>
  <si>
    <t>November 2024 to January 2025</t>
  </si>
  <si>
    <t>19 and over</t>
  </si>
  <si>
    <t>Sex</t>
  </si>
  <si>
    <t>Disability Status</t>
  </si>
  <si>
    <t>Yes a disability declared</t>
  </si>
  <si>
    <t>Religious Belief</t>
  </si>
  <si>
    <t>Catholic</t>
  </si>
  <si>
    <t>Protestant</t>
  </si>
  <si>
    <t>Not Known</t>
  </si>
  <si>
    <t>Ethnicity</t>
  </si>
  <si>
    <t>White</t>
  </si>
  <si>
    <t>Non White</t>
  </si>
  <si>
    <t>Dependants</t>
  </si>
  <si>
    <t>No dependants</t>
  </si>
  <si>
    <t>With dependants</t>
  </si>
  <si>
    <t>Marital Status</t>
  </si>
  <si>
    <t>Single</t>
  </si>
  <si>
    <r>
      <t>Data are extracted from the Department’s Trainee and Apprentice Management System on 5</t>
    </r>
    <r>
      <rPr>
        <vertAlign val="superscript"/>
        <sz val="10"/>
        <color theme="1"/>
        <rFont val="Arial"/>
        <family val="2"/>
      </rPr>
      <t>th</t>
    </r>
    <r>
      <rPr>
        <sz val="10"/>
        <color theme="1"/>
        <rFont val="Arial"/>
        <family val="2"/>
      </rPr>
      <t xml:space="preserve"> April 2025.</t>
    </r>
  </si>
  <si>
    <t>Table 17: All Participants on Skills for Life and Work by Equality Group (February-April 2024 to November to January 2025)</t>
  </si>
  <si>
    <t>Skills for Life and Work Occupancy</t>
  </si>
  <si>
    <t>Aug-Oct 22</t>
  </si>
  <si>
    <t>Aug-Oct 23</t>
  </si>
  <si>
    <t>Aug-Oct 24</t>
  </si>
  <si>
    <t xml:space="preserve">   Ability to lift</t>
  </si>
  <si>
    <t>ADHD / ADD</t>
  </si>
  <si>
    <t>Anxiety Disorder / Panic Attacks</t>
  </si>
  <si>
    <t>Anxious Anaphylaxis</t>
  </si>
  <si>
    <t>Back And Neck Injury</t>
  </si>
  <si>
    <t>Bipolar / Schizophrenia</t>
  </si>
  <si>
    <t>Cancer</t>
  </si>
  <si>
    <t>Communication And Interaction</t>
  </si>
  <si>
    <t>Depression (Severe)</t>
  </si>
  <si>
    <t>Downs Syndrome</t>
  </si>
  <si>
    <t>Drug / Substance Misuse</t>
  </si>
  <si>
    <t>Fractures</t>
  </si>
  <si>
    <t>Head / Traumatic Brain Injury</t>
  </si>
  <si>
    <t>Hydrocephalus / Spina Bifida</t>
  </si>
  <si>
    <t>ME / Fibromyalgia</t>
  </si>
  <si>
    <t>Medical Conditions / Syndromes</t>
  </si>
  <si>
    <t>Mild / Moderate Learning Disability</t>
  </si>
  <si>
    <t>Multiple Sclerosis (MS)</t>
  </si>
  <si>
    <t>Multisensory Impairment</t>
  </si>
  <si>
    <t>Muscular Dystrophy</t>
  </si>
  <si>
    <t>Obsessive Compulsory Disorder (OCD)</t>
  </si>
  <si>
    <t>Perception of the risk of physical danger</t>
  </si>
  <si>
    <t>Physical / Mobility ('M')</t>
  </si>
  <si>
    <t>Physical Coordination</t>
  </si>
  <si>
    <t>Sensory</t>
  </si>
  <si>
    <t>Severe Disfigurement (As assessed by client)</t>
  </si>
  <si>
    <t>Severe Medical Condition</t>
  </si>
  <si>
    <t>Significant Accidental Injury</t>
  </si>
  <si>
    <t>Social, Emotional And Behavioural</t>
  </si>
  <si>
    <t>Speech</t>
  </si>
  <si>
    <t>Speech And Language Impairments</t>
  </si>
  <si>
    <t>UNSPECIFIED</t>
  </si>
  <si>
    <t>Visual ('L')</t>
  </si>
  <si>
    <t>Visual Impairment</t>
  </si>
  <si>
    <t>A participant may have more than one disability/Special Educational Need/medical condition.</t>
  </si>
  <si>
    <t>Occupancy refers to the number of participants on course on the last day of the academic quarter.</t>
  </si>
  <si>
    <t>Data extracted from the Department's Training and Apprentice Management System (TAMS) on 3rd May 2025.</t>
  </si>
  <si>
    <t>Table 18: Skills for Life and Work Occupancy by Disability Type 2022-24</t>
  </si>
  <si>
    <t>Number of Participants</t>
  </si>
  <si>
    <t>UNKNOWN</t>
  </si>
  <si>
    <t>Local Government District is based on a participant's home postcode.  It should be noted that although they live in a particular Local Government District,</t>
  </si>
  <si>
    <t xml:space="preserve">they may work elsewhere.  'Not known' includes those participants for whom postcode is not known, incorrect or cannot be </t>
  </si>
  <si>
    <t>mapped to a Local Government District.</t>
  </si>
  <si>
    <t>Data are extracted from the Department's Trainee and Apprentice Management System (TAMS) on 3rd May 2025.</t>
  </si>
  <si>
    <t>Table 19: All Participants on Skills for Life and Work by Local Government District (October 2022)</t>
  </si>
  <si>
    <t>Table 20: All Participants on Skills for Life and Work by Local Government District (October 2023)</t>
  </si>
  <si>
    <t>BELFAST EAST</t>
  </si>
  <si>
    <t>BELFAST NORTH</t>
  </si>
  <si>
    <t>BELFAST SOUTH</t>
  </si>
  <si>
    <t>BELFAST WEST</t>
  </si>
  <si>
    <t>EAST ANTRIM</t>
  </si>
  <si>
    <t>EAST LONDONDERRY</t>
  </si>
  <si>
    <t>FERMANAGH AND SOUTH TYRONE</t>
  </si>
  <si>
    <t>FOYLE</t>
  </si>
  <si>
    <t>LAGAN VALLEY</t>
  </si>
  <si>
    <t>NEWRY AND ARMAGH</t>
  </si>
  <si>
    <t>NORTH ANTRIM</t>
  </si>
  <si>
    <t>NORTH DOWN</t>
  </si>
  <si>
    <t>SOUTH ANTRIM</t>
  </si>
  <si>
    <t>SOUTH DOWN</t>
  </si>
  <si>
    <t>STRANGFORD</t>
  </si>
  <si>
    <t>UPPER BANN</t>
  </si>
  <si>
    <t>WEST TYRONE</t>
  </si>
  <si>
    <t>Assembly Area is based on a participant's home postcode.  It should be noted that although they live in a particular Assembly Area,</t>
  </si>
  <si>
    <t>mapped to an Assembly Area.</t>
  </si>
  <si>
    <t>Table 22: All Participants on Skills for Life and Work by Assembly Area (October 2022)</t>
  </si>
  <si>
    <t>Table 23: All Participants on Skills for Life and Work by Assembly Area (October 2023)</t>
  </si>
  <si>
    <t>Table 24: All Participants on Skills for Life and Work by Assembly Area (October 2024)</t>
  </si>
  <si>
    <t>Table 21: All Participants on Skills for Life and Work by Local Government District (October 2024)</t>
  </si>
  <si>
    <t>2024/25 (to 31 Jan 2025)</t>
  </si>
  <si>
    <t>18-24</t>
  </si>
  <si>
    <t>Data for 2021/22 are extracted from the Department's Client Management System on 1st October 2022,</t>
  </si>
  <si>
    <t>Data for 2022/23 onwards are extracted from the Department's Trainee and Apprentice Management System on 5th April 2025.</t>
  </si>
  <si>
    <t>Table 25: Skills for Life and Work Starts with an In Care Background by Age 2021/22 to 2024/25 (to 31 January 2025)</t>
  </si>
  <si>
    <t>Academic Year</t>
  </si>
  <si>
    <t>on 5th July 2025.</t>
  </si>
  <si>
    <t>Table 26: Number of Skills for Life and Work Starts by Disability Status (2021/22 to 2024/25 up to end of Apr 25)</t>
  </si>
  <si>
    <t>Without a diability</t>
  </si>
  <si>
    <t>% with a disablity</t>
  </si>
  <si>
    <t>2024/25 (to end of Apr 25)</t>
  </si>
  <si>
    <t>Data are extracted from TAMS on 5 July 2025.</t>
  </si>
  <si>
    <t>Table 27: All participants on Skills for Life and Work by Local Government District and by Disability Status (April 2025)</t>
  </si>
  <si>
    <t>Age 16</t>
  </si>
  <si>
    <t>Age 17</t>
  </si>
  <si>
    <t>Age 18</t>
  </si>
  <si>
    <t>Age 19</t>
  </si>
  <si>
    <t>Age 20</t>
  </si>
  <si>
    <t>Age 21+</t>
  </si>
  <si>
    <t>2024/25 (to Apr 25)</t>
  </si>
  <si>
    <t>Data are extracted from the Department's Trainee and Apprentice Management System</t>
  </si>
  <si>
    <t>(TAMS) on 5 July 2025.</t>
  </si>
  <si>
    <t>Table 28: Skills for Life and Work Starts by Age at Start of Course 2021/22 to 2024/25 (end of Apr 25)</t>
  </si>
  <si>
    <t>RURAL</t>
  </si>
  <si>
    <t>URBAN</t>
  </si>
  <si>
    <t>on 5 July 2025.</t>
  </si>
  <si>
    <t>Table 29: Skills for Life and Work Starts by Urban/Rural 2021/22 to 2024/25 (to Apr 25)</t>
  </si>
  <si>
    <t>Broad Based Option</t>
  </si>
  <si>
    <t>Table 30: Skills for Life and Work Starts by Register of Regulated Qualifications (RRQ) 2021/22 to 2024/25 (to Apr 25)</t>
  </si>
  <si>
    <t>Table 31: Skills for Life and Work Starts by FE/Non-FE 2021/22 to 2024/25 (to Apr 25)</t>
  </si>
  <si>
    <t>Broad based option</t>
  </si>
  <si>
    <t>Table 32: Skills for Life and Work Occupancy by Register of Regulated Qualifications (RRQ) (April 2025)</t>
  </si>
  <si>
    <t>%</t>
  </si>
  <si>
    <t>Bottom Quintile 1-178</t>
  </si>
  <si>
    <t>Quintile 2 - 179-356</t>
  </si>
  <si>
    <t>Quintile 3 - 357-534</t>
  </si>
  <si>
    <t>Quintile 4 535-712</t>
  </si>
  <si>
    <t>Top Quintile - 713-890</t>
  </si>
  <si>
    <t>Deprivation Quintile is based on a participant's home postcode where the 890 Super Output Areas in Northern Ireland are classified to provide a spatial measure based on seven distinct types of deprivation.  This Multiple Deprivation Measure provides a mechanism for ranking areas in Northern Ireland where 1 is the most deprived area and 890 is the least deprived area.  These are then converted into quintiles with an equal number of Super Output Areas (178) in each.</t>
  </si>
  <si>
    <t>Data are based on valid postcodes only.</t>
  </si>
  <si>
    <t>Data are extracted from the Department's Trainee and Apprentice Management System (TAMS) on</t>
  </si>
  <si>
    <t>5th July 2025.</t>
  </si>
  <si>
    <t>Table 33: Skills for Life and Work by Deprivation Quintile 2021/22 to 2024/25 (to end of Apr 25)</t>
  </si>
  <si>
    <t>In care</t>
  </si>
  <si>
    <t>Data for 2022/23 onwards are extracted from the Department's Trainee and Apprentice Management System on 5th July 2025.</t>
  </si>
  <si>
    <t>Table 34: Skills for Life and Work Starts with an In Care Background 2021/22 to 2024/25 (to end of Apr 25)</t>
  </si>
  <si>
    <t>Positive termination reasons</t>
  </si>
  <si>
    <t>Data are extracted from the Department's Trainee and Apprentice Management System on</t>
  </si>
  <si>
    <t>5 July 2025.</t>
  </si>
  <si>
    <t>Positive termination reasons are:</t>
  </si>
  <si>
    <t>Table 35: Final Termination Reason for Skills for Life and Work Leavers 2021/22 to 2024/25 (to Apr 25)</t>
  </si>
  <si>
    <t>Broad-based option</t>
  </si>
  <si>
    <t>Data are extracted from the Depatment's Trainee and Apprentice Management System on 5 July 2025.</t>
  </si>
  <si>
    <t>Table 36: Skills for Life and Work Occupancy by Register of Regulated Qualifications (April 2025)</t>
  </si>
  <si>
    <t>Deprivation Quintile</t>
  </si>
  <si>
    <t>% Disability declared</t>
  </si>
  <si>
    <t>1. Bottom 1-178</t>
  </si>
  <si>
    <t>2. 179-356</t>
  </si>
  <si>
    <t>3. 357-534</t>
  </si>
  <si>
    <t>4. 535-712</t>
  </si>
  <si>
    <t>5. Top 713-890</t>
  </si>
  <si>
    <t>Data are extracted from the Department's Trainee and Apprentice Management</t>
  </si>
  <si>
    <t>System on 1 November 2025.</t>
  </si>
  <si>
    <t>Table 37: Skills for Life and Work Occupancy Disability by Deprivation Quintile (July 2025)</t>
  </si>
  <si>
    <t>20-23</t>
  </si>
  <si>
    <t>Table 38: Skills for Life and Work Occupancy Disability by Age at Start of Course (July 2025)</t>
  </si>
  <si>
    <t>Table 39: Skills for Life and Work Occupancy Disability by Local Government District (July 2025)</t>
  </si>
  <si>
    <t>Mid year Pop Total 16-18</t>
  </si>
  <si>
    <t>SfLW Age 16-18</t>
  </si>
  <si>
    <t>% SfLW Age 16-18</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</si>
  <si>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</si>
  <si>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</si>
  <si>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</si>
  <si>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</si>
  <si>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</si>
  <si>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</si>
  <si>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</si>
  <si>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</si>
  <si>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</si>
  <si>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</si>
  <si>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Northern Ireland</t>
  </si>
  <si>
    <t>they may work elsewhere.</t>
  </si>
  <si>
    <t>Mid-year population was taken at 30 June 2024.  Further information is available at:</t>
  </si>
  <si>
    <t>2024 Mid-Year Population Estimates for Northern Ireland and Estimates of the Population Aged 85 and Over for Northern Ireland, 2024 (and 2001 to 2023 revised) | Northern Ireland Statistics and Research Agency</t>
  </si>
  <si>
    <t>The Skills for Life and Work total for Northern Ireland includes 7 participants who were not mapped to a specific LGD.</t>
  </si>
  <si>
    <t>Data are extracted from the Department's Trainee and Apprentice Management System (TAMS) on 3rd January 2026.</t>
  </si>
  <si>
    <t>Table 40: Proportion of those aged 16-18 of Skills for Life and Work Starts by Local Government District 2024/25</t>
  </si>
  <si>
    <t>Number of participants</t>
  </si>
  <si>
    <t>% who declared a disability</t>
  </si>
  <si>
    <t>2024/25</t>
  </si>
  <si>
    <t>Data relate to participants on course for 28 days or more.</t>
  </si>
  <si>
    <t>on 3 January 2026.</t>
  </si>
  <si>
    <t>Table 41: Skills for Life and Work Starts by Disability Status 2021/22 to 2024/25</t>
  </si>
  <si>
    <t>on the 3rd January 2026.</t>
  </si>
  <si>
    <t>data from August 2022 onwards are extracted from the Department's Trainee and Apprentice Managament System (TAMS)</t>
  </si>
  <si>
    <t>Data up to July 2022 are extracted from the Department's Client Management System (CMS) on 1st October 2022;</t>
  </si>
  <si>
    <t>May-Jul 25</t>
  </si>
  <si>
    <t>Feb-Apr 25</t>
  </si>
  <si>
    <t>Nov-Jan 25</t>
  </si>
  <si>
    <t>May-Jul 24</t>
  </si>
  <si>
    <t>Feb-Apr 24</t>
  </si>
  <si>
    <t>Nov-Jan 24</t>
  </si>
  <si>
    <t>May-Jul 23</t>
  </si>
  <si>
    <t>Feb-Apr 23</t>
  </si>
  <si>
    <t>Nov-Jan 23</t>
  </si>
  <si>
    <t>May-Jul 22</t>
  </si>
  <si>
    <t>Feb-Apr 22</t>
  </si>
  <si>
    <t>Nov-Jan 22</t>
  </si>
  <si>
    <t>Aug-Oct 21</t>
  </si>
  <si>
    <t>% Participants with a disability declared</t>
  </si>
  <si>
    <t>Total number of participants</t>
  </si>
  <si>
    <t xml:space="preserve">Table 42: Skills for Life and Work Occupancy by Disability Status </t>
  </si>
  <si>
    <t>Aged 16</t>
  </si>
  <si>
    <t>Aged 17</t>
  </si>
  <si>
    <t>Aged 18</t>
  </si>
  <si>
    <t>Aged over 18</t>
  </si>
  <si>
    <t>2025/26 (to Oct 25)</t>
  </si>
  <si>
    <t>System (TAMS) on 3rd January 2026.</t>
  </si>
  <si>
    <t>Table 43: Skills for Life and Work Starts by Age 2021/22 to 2025/26 (to Oct 25)</t>
  </si>
  <si>
    <t>Table 44: Skills for Life and Work Starts by Religion 2021/22 to 2025/26 (to Oct 25)</t>
  </si>
  <si>
    <t>Other Ethnic Group</t>
  </si>
  <si>
    <t>Table 45: Skills for Life and Work Starts by Ethnicity Group 2021/22 to 2025/26 (to Oct 25)</t>
  </si>
  <si>
    <t>Bangladeshi</t>
  </si>
  <si>
    <t>Black African</t>
  </si>
  <si>
    <t>Black Caribbean</t>
  </si>
  <si>
    <t>Black Other</t>
  </si>
  <si>
    <t>Chinese</t>
  </si>
  <si>
    <t>Indian</t>
  </si>
  <si>
    <t>Irish Traveller</t>
  </si>
  <si>
    <t>Malaysia</t>
  </si>
  <si>
    <t>Mixed Ethnic Group</t>
  </si>
  <si>
    <t>Pakistani</t>
  </si>
  <si>
    <t>Vietnam</t>
  </si>
  <si>
    <t>Table 46: Skills for Life and Work Starts by Ethnicity 2021/22 to 2025/26 (to Oct 25)</t>
  </si>
  <si>
    <t>No Dependants</t>
  </si>
  <si>
    <t>With Dependants</t>
  </si>
  <si>
    <t>Table 47: Skills for Life and Work Starts by Dependant Status 2021/22 to 2025/26 (to Oct 25)</t>
  </si>
  <si>
    <t>Table 48: Skills for Life and Work Starts by Marital Status 2021/22 to 2025/26 (to Oct 25)</t>
  </si>
  <si>
    <t>No</t>
  </si>
  <si>
    <t>Yes</t>
  </si>
  <si>
    <t>Table 49: Skills for Life and Work Starts by Migrant Status 2021/22 to 2025/26 (to Oct 25)</t>
  </si>
  <si>
    <t>Table 50: Skills for Life and Work Occupancy by Ethnicity (October 2025)</t>
  </si>
  <si>
    <t>Table 51: Skills for Life and Work Occupancy by Migrant Status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</si>
</sst>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38" x14ac:knownFonts="1">
    <font>
      <sz val="11"/>
      <color theme="1"/>
      <name val="Calibri"/>
      <family val="2"/>
      <scheme val="minor"/>
    </font>
    <font>
      <sz val="10"/>
      <name val="Arial"/>
      <family val="2"/>
    </font>
    <font>
      <sz val="9"/>
      <name val="Arial"/>
      <family val="2"/>
    </font>
    <font>
      <sz val="11"/>
      <name val="Calibri"/>
      <family val="2"/>
      <scheme val="minor"/>
    </font>
    <font>
      <b/>
      <sz val="9"/>
      <name val="Arial"/>
      <family val="2"/>
    </font>
    <font>
      <b/>
      <sz val="11"/>
      <name val="Calibri"/>
      <family val="2"/>
      <scheme val="minor"/>
    </font>
    <font>
      <b/>
      <sz val="11"/>
      <color theme="1"/>
      <name val="Calibri"/>
      <family val="2"/>
      <scheme val="minor"/>
    </font>
    <font>
      <b/>
      <sz val="14"/>
      <color rgb="FF000000"/>
      <name val="Calibri"/>
      <family val="2"/>
      <scheme val="minor"/>
    </font>
    <font>
      <u/>
      <sz val="11"/>
      <color theme="10"/>
      <name val="Calibri"/>
      <family val="2"/>
      <scheme val="minor"/>
    </font>
    <font>
      <sz val="11"/>
      <color theme="1"/>
      <name val="Calibri"/>
      <family val="2"/>
      <scheme val="minor"/>
    </font>
    <font>
      <sz val="9"/>
      <color indexed="8"/>
      <name val="Arial"/>
      <family val="2"/>
    </font>
    <font>
      <sz val="11"/>
      <name val="Arial"/>
      <family val="2"/>
    </font>
    <font>
      <b/>
      <sz val="11"/>
      <color rgb="FF000000"/>
      <name val="Calibri"/>
      <family val="2"/>
    </font>
    <font>
      <b/>
      <sz val="11"/>
      <color rgb="FF000000"/>
      <name val="Calibri"/>
      <family val="2"/>
      <scheme val="minor"/>
    </font>
    <font>
      <b/>
      <sz val="10"/>
      <name val="Arial"/>
      <family val="2"/>
    </font>
    <font>
      <sz val="9"/>
      <name val="Arial"/>
      <family val="2"/>
    </font>
    <font>
      <b/>
      <sz val="10"/>
      <color theme="1"/>
      <name val="Arial"/>
      <family val="2"/>
    </font>
    <font>
      <sz val="10"/>
      <color theme="1"/>
      <name val="Arial"/>
      <family val="2"/>
    </font>
    <font>
      <vertAlign val="superscript"/>
      <sz val="10"/>
      <color theme="1"/>
      <name val="Arial"/>
      <family val="2"/>
    </font>
    <font>
      <sz val="11"/>
      <color rgb="FF272B30"/>
      <name val="Calibri"/>
      <family val="2"/>
      <scheme val="minor"/>
    </font>
    <font>
      <sz val="11"/>
      <color rgb="FF101213"/>
      <name val="Calibri"/>
      <family val="2"/>
      <scheme val="minor"/>
    </font>
    <font>
      <sz val="9"/>
      <color rgb="FF272B30"/>
      <name val="Calibri"/>
      <family val="2"/>
      <scheme val="minor"/>
    </font>
    <font>
      <sz val="11"/>
      <color rgb="FFEB1010"/>
      <name val="Calibri"/>
      <family val="2"/>
      <scheme val="minor"/>
    </font>
    <font>
      <b/>
      <sz val="11"/>
      <name val="Calibri"/>
      <family val="2"/>
    </font>
    <font>
      <sz val="11"/>
      <name val="Calibri"/>
      <family val="2"/>
    </font>
    <font>
      <sz val="9"/>
      <name val="Arial"/>
      <family val="2"/>
    </font>
    <font>
      <sz val="9"/>
      <name val="Arial"/>
      <family val="2"/>
    </font>
    <font>
      <b/>
      <sz val="10"/>
      <name val="Arial Bold"/>
    </font>
    <font>
      <sz val="11"/>
      <color rgb="FF000000"/>
      <name val="Aptos Narrow"/>
      <family val="2"/>
    </font>
    <font>
      <sz val="11"/>
      <name val="Aptos Narrow"/>
      <family val="2"/>
    </font>
    <font>
      <sz val="11"/>
      <color theme="1"/>
      <name val="Calibri"/>
      <family val="2"/>
    </font>
    <font>
      <sz val="11"/>
      <name val="Aptos"/>
      <family val="2"/>
    </font>
    <font>
      <b/>
      <sz val="11"/>
      <name val="Aptos"/>
      <family val="2"/>
    </font>
    <font>
      <sz val="11"/>
      <color indexed="8"/>
      <name val="Calibri"/>
      <family val="2"/>
    </font>
    <font>
      <b/>
      <sz val="11"/>
      <color theme="1"/>
      <name val="Calibri"/>
      <family val="2"/>
    </font>
    <font>
      <b/>
      <sz val="9"/>
      <color theme="1"/>
      <name val="Arial"/>
      <family val="2"/>
    </font>
    <font>
      <sz val="10"/>
      <name val="Arial"/>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20">
    <xf numFmtId="0" fontId="0" fillId="0" borderId="0"/>
    <xf numFmtId="0" fontId="1" fillId="0" borderId="0"/>
    <xf numFmtId="0" fontId="8"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cellStyleXfs>
  <cellXfs count="386">
    <xf numFmtId="0" fontId="0" fillId="0" borderId="0" xfId="0"/>
    <xf numFmtId="0" fontId="3" fillId="0" borderId="0" xfId="0" applyFont="1"/>
    <xf numFmtId="0" fontId="2" fillId="2" borderId="1" xfId="1" applyFont="1" applyFill="1" applyBorder="1" applyAlignment="1">
      <alignment horizontal="left" vertical="top" wrapText="1"/>
    </xf>
    <xf numFmtId="164" fontId="2" fillId="2" borderId="2" xfId="1" applyNumberFormat="1" applyFont="1" applyFill="1" applyBorder="1" applyAlignment="1">
      <alignment horizontal="right" vertical="top"/>
    </xf>
    <xf numFmtId="0" fontId="2" fillId="2" borderId="3" xfId="1" applyFont="1" applyFill="1" applyBorder="1" applyAlignment="1">
      <alignment horizontal="left" vertical="top" wrapText="1"/>
    </xf>
    <xf numFmtId="164" fontId="2" fillId="2" borderId="4" xfId="1" applyNumberFormat="1" applyFont="1" applyFill="1" applyBorder="1" applyAlignment="1">
      <alignment horizontal="right" vertical="top"/>
    </xf>
    <xf numFmtId="0" fontId="4" fillId="2" borderId="5" xfId="1" applyFont="1" applyFill="1" applyBorder="1" applyAlignment="1">
      <alignment horizontal="left" wrapText="1"/>
    </xf>
    <xf numFmtId="0" fontId="4" fillId="2" borderId="6" xfId="1" applyFont="1" applyFill="1" applyBorder="1" applyAlignment="1">
      <alignment horizontal="center" wrapText="1"/>
    </xf>
    <xf numFmtId="0" fontId="2" fillId="2" borderId="7" xfId="1" applyFont="1" applyFill="1" applyBorder="1" applyAlignment="1">
      <alignment horizontal="left" vertical="top" wrapText="1"/>
    </xf>
    <xf numFmtId="164" fontId="2" fillId="2" borderId="8" xfId="1" applyNumberFormat="1" applyFont="1" applyFill="1" applyBorder="1" applyAlignment="1">
      <alignment horizontal="right" vertical="top"/>
    </xf>
    <xf numFmtId="0" fontId="4" fillId="2" borderId="5" xfId="1" applyFont="1" applyFill="1" applyBorder="1" applyAlignment="1">
      <alignment horizontal="left" vertical="top" wrapText="1"/>
    </xf>
    <xf numFmtId="164" fontId="4" fillId="2" borderId="6" xfId="1" applyNumberFormat="1" applyFont="1" applyFill="1" applyBorder="1" applyAlignment="1">
      <alignment horizontal="right" vertical="top"/>
    </xf>
    <xf numFmtId="0" fontId="5" fillId="0" borderId="0" xfId="0" applyFont="1"/>
    <xf numFmtId="0" fontId="3" fillId="0" borderId="0" xfId="0" applyFont="1" applyAlignment="1">
      <alignment vertical="center"/>
    </xf>
    <xf numFmtId="0" fontId="7" fillId="0" borderId="0" xfId="0" applyFont="1"/>
    <xf numFmtId="0" fontId="6" fillId="0" borderId="0" xfId="0" applyFont="1"/>
    <xf numFmtId="0" fontId="8" fillId="0" borderId="0" xfId="2"/>
    <xf numFmtId="0" fontId="1" fillId="0" borderId="0" xfId="1"/>
    <xf numFmtId="0" fontId="4" fillId="0" borderId="15" xfId="4" applyFont="1" applyBorder="1" applyAlignment="1">
      <alignment horizontal="center" wrapText="1"/>
    </xf>
    <xf numFmtId="0" fontId="4" fillId="0" borderId="16" xfId="5" applyFont="1" applyBorder="1" applyAlignment="1">
      <alignment horizontal="center" wrapText="1"/>
    </xf>
    <xf numFmtId="0" fontId="4" fillId="0" borderId="17" xfId="5" applyFont="1" applyBorder="1" applyAlignment="1">
      <alignment horizontal="center" wrapText="1"/>
    </xf>
    <xf numFmtId="0" fontId="4" fillId="0" borderId="15" xfId="5" applyFont="1" applyBorder="1" applyAlignment="1">
      <alignment horizontal="center" wrapText="1"/>
    </xf>
    <xf numFmtId="0" fontId="4" fillId="0" borderId="18" xfId="5" applyFont="1" applyBorder="1" applyAlignment="1">
      <alignment horizontal="center" wrapText="1"/>
    </xf>
    <xf numFmtId="164" fontId="2" fillId="0" borderId="3" xfId="7" applyNumberFormat="1" applyFont="1" applyBorder="1" applyAlignment="1">
      <alignment horizontal="right" vertical="top"/>
    </xf>
    <xf numFmtId="164" fontId="2" fillId="0" borderId="20" xfId="8" applyNumberFormat="1" applyFont="1" applyBorder="1" applyAlignment="1">
      <alignment horizontal="right" vertical="top"/>
    </xf>
    <xf numFmtId="164" fontId="2" fillId="0" borderId="4" xfId="8" applyNumberFormat="1" applyFont="1" applyBorder="1" applyAlignment="1">
      <alignment horizontal="right" vertical="top"/>
    </xf>
    <xf numFmtId="164" fontId="2" fillId="0" borderId="3" xfId="8" applyNumberFormat="1" applyFont="1" applyBorder="1" applyAlignment="1">
      <alignment horizontal="right" vertical="top"/>
    </xf>
    <xf numFmtId="164" fontId="2" fillId="0" borderId="21" xfId="8" applyNumberFormat="1" applyFont="1" applyBorder="1" applyAlignment="1">
      <alignment horizontal="right" vertical="top"/>
    </xf>
    <xf numFmtId="164" fontId="2" fillId="0" borderId="1" xfId="7" applyNumberFormat="1" applyFont="1" applyBorder="1" applyAlignment="1">
      <alignment horizontal="right" vertical="top"/>
    </xf>
    <xf numFmtId="164" fontId="2" fillId="0" borderId="23" xfId="8" applyNumberFormat="1" applyFont="1" applyBorder="1" applyAlignment="1">
      <alignment horizontal="right" vertical="top"/>
    </xf>
    <xf numFmtId="164" fontId="2" fillId="0" borderId="2" xfId="8" applyNumberFormat="1" applyFont="1" applyBorder="1" applyAlignment="1">
      <alignment horizontal="right" vertical="top"/>
    </xf>
    <xf numFmtId="164" fontId="2" fillId="0" borderId="1" xfId="8" applyNumberFormat="1" applyFont="1" applyBorder="1" applyAlignment="1">
      <alignment horizontal="right" vertical="top"/>
    </xf>
    <xf numFmtId="164" fontId="2" fillId="0" borderId="24" xfId="8" applyNumberFormat="1" applyFont="1" applyBorder="1" applyAlignment="1">
      <alignment horizontal="right" vertical="top"/>
    </xf>
    <xf numFmtId="164" fontId="2" fillId="0" borderId="7" xfId="10" applyNumberFormat="1" applyFont="1" applyBorder="1" applyAlignment="1">
      <alignment horizontal="right" vertical="top"/>
    </xf>
    <xf numFmtId="164" fontId="2" fillId="0" borderId="26" xfId="11" applyNumberFormat="1" applyFont="1" applyBorder="1" applyAlignment="1">
      <alignment horizontal="right" vertical="top"/>
    </xf>
    <xf numFmtId="164" fontId="2" fillId="0" borderId="8" xfId="11" applyNumberFormat="1" applyFont="1" applyBorder="1" applyAlignment="1">
      <alignment horizontal="right" vertical="top"/>
    </xf>
    <xf numFmtId="164" fontId="2" fillId="0" borderId="7" xfId="11" applyNumberFormat="1" applyFont="1" applyBorder="1" applyAlignment="1">
      <alignment horizontal="right" vertical="top"/>
    </xf>
    <xf numFmtId="164" fontId="2" fillId="0" borderId="27" xfId="11" applyNumberFormat="1" applyFont="1" applyBorder="1" applyAlignment="1">
      <alignment horizontal="right" vertical="top"/>
    </xf>
    <xf numFmtId="164" fontId="4" fillId="0" borderId="5" xfId="13" applyNumberFormat="1" applyFont="1" applyBorder="1" applyAlignment="1">
      <alignment horizontal="right" vertical="top"/>
    </xf>
    <xf numFmtId="164" fontId="4" fillId="0" borderId="29" xfId="14" applyNumberFormat="1" applyFont="1" applyBorder="1" applyAlignment="1">
      <alignment horizontal="right" vertical="top"/>
    </xf>
    <xf numFmtId="164" fontId="4" fillId="0" borderId="6" xfId="14" applyNumberFormat="1" applyFont="1" applyBorder="1" applyAlignment="1">
      <alignment horizontal="right" vertical="top"/>
    </xf>
    <xf numFmtId="164" fontId="4" fillId="0" borderId="5" xfId="14" applyNumberFormat="1" applyFont="1" applyBorder="1" applyAlignment="1">
      <alignment horizontal="right" vertical="top"/>
    </xf>
    <xf numFmtId="164" fontId="4" fillId="0" borderId="30" xfId="14" applyNumberFormat="1" applyFont="1" applyBorder="1" applyAlignment="1">
      <alignment horizontal="right" vertical="top"/>
    </xf>
    <xf numFmtId="0" fontId="0" fillId="0" borderId="0" xfId="0" quotePrefix="1"/>
    <xf numFmtId="0" fontId="2" fillId="2" borderId="19" xfId="6" applyFont="1" applyFill="1" applyBorder="1" applyAlignment="1">
      <alignment horizontal="left" vertical="top" wrapText="1"/>
    </xf>
    <xf numFmtId="0" fontId="2" fillId="2" borderId="22" xfId="6" applyFont="1" applyFill="1" applyBorder="1" applyAlignment="1">
      <alignment horizontal="left" vertical="top" wrapText="1"/>
    </xf>
    <xf numFmtId="0" fontId="2" fillId="2" borderId="25" xfId="9" applyFont="1" applyFill="1" applyBorder="1" applyAlignment="1">
      <alignment horizontal="left" vertical="top" wrapText="1"/>
    </xf>
    <xf numFmtId="0" fontId="4" fillId="2" borderId="28" xfId="12" applyFont="1" applyFill="1" applyBorder="1" applyAlignment="1">
      <alignment horizontal="left" vertical="top" wrapText="1"/>
    </xf>
    <xf numFmtId="0" fontId="6" fillId="0" borderId="5" xfId="0" applyFont="1" applyBorder="1"/>
    <xf numFmtId="0" fontId="6" fillId="0" borderId="29" xfId="0" applyFont="1" applyBorder="1"/>
    <xf numFmtId="0" fontId="6" fillId="0" borderId="6" xfId="0" applyFont="1" applyBorder="1"/>
    <xf numFmtId="0" fontId="0" fillId="0" borderId="3" xfId="0" applyBorder="1"/>
    <xf numFmtId="0" fontId="0" fillId="0" borderId="20" xfId="0" applyBorder="1"/>
    <xf numFmtId="0" fontId="0" fillId="0" borderId="4" xfId="0" applyBorder="1"/>
    <xf numFmtId="0" fontId="0" fillId="0" borderId="1" xfId="0" applyBorder="1"/>
    <xf numFmtId="0" fontId="0" fillId="0" borderId="23" xfId="0" applyBorder="1"/>
    <xf numFmtId="0" fontId="0" fillId="0" borderId="2" xfId="0" applyBorder="1"/>
    <xf numFmtId="0" fontId="0" fillId="0" borderId="7" xfId="0" applyBorder="1"/>
    <xf numFmtId="0" fontId="0" fillId="0" borderId="26" xfId="0" applyBorder="1"/>
    <xf numFmtId="0" fontId="0" fillId="0" borderId="8" xfId="0" applyBorder="1"/>
    <xf numFmtId="0" fontId="2" fillId="2" borderId="23" xfId="3" applyFont="1" applyFill="1" applyBorder="1" applyAlignment="1">
      <alignment horizontal="left" vertical="top" wrapText="1"/>
    </xf>
    <xf numFmtId="0" fontId="2" fillId="2" borderId="23" xfId="6" applyFont="1" applyFill="1" applyBorder="1" applyAlignment="1">
      <alignment horizontal="left" vertical="top" wrapText="1"/>
    </xf>
    <xf numFmtId="0" fontId="2" fillId="2" borderId="23" xfId="9" applyFont="1" applyFill="1" applyBorder="1" applyAlignment="1">
      <alignment horizontal="left" vertical="top" wrapText="1"/>
    </xf>
    <xf numFmtId="0" fontId="2" fillId="2" borderId="23" xfId="12" applyFont="1" applyFill="1" applyBorder="1" applyAlignment="1">
      <alignment horizontal="left" vertical="top" wrapText="1"/>
    </xf>
    <xf numFmtId="0" fontId="2" fillId="0" borderId="23" xfId="4" applyFont="1" applyBorder="1" applyAlignment="1">
      <alignment horizontal="center" vertical="top" wrapText="1"/>
    </xf>
    <xf numFmtId="0" fontId="2" fillId="0" borderId="23" xfId="5" applyFont="1" applyBorder="1" applyAlignment="1">
      <alignment horizontal="center" vertical="top" wrapText="1"/>
    </xf>
    <xf numFmtId="164" fontId="10" fillId="0" borderId="23" xfId="15" applyNumberFormat="1" applyFont="1" applyBorder="1" applyAlignment="1">
      <alignment horizontal="right" vertical="top"/>
    </xf>
    <xf numFmtId="0" fontId="4" fillId="2" borderId="23" xfId="17" applyFont="1" applyFill="1" applyBorder="1" applyAlignment="1">
      <alignment horizontal="left" wrapText="1"/>
    </xf>
    <xf numFmtId="0" fontId="4" fillId="2" borderId="23" xfId="18" applyFont="1" applyFill="1" applyBorder="1" applyAlignment="1">
      <alignment horizontal="center" wrapText="1"/>
    </xf>
    <xf numFmtId="0" fontId="4" fillId="2" borderId="23" xfId="19" applyFont="1" applyFill="1" applyBorder="1" applyAlignment="1">
      <alignment horizontal="center" wrapText="1"/>
    </xf>
    <xf numFmtId="0" fontId="4" fillId="2" borderId="23" xfId="20" applyFont="1" applyFill="1" applyBorder="1" applyAlignment="1">
      <alignment horizontal="center" wrapText="1"/>
    </xf>
    <xf numFmtId="0" fontId="2" fillId="2" borderId="23" xfId="21" applyFont="1" applyFill="1" applyBorder="1" applyAlignment="1">
      <alignment horizontal="left" vertical="top" wrapText="1"/>
    </xf>
    <xf numFmtId="164" fontId="2" fillId="2" borderId="23" xfId="22" applyNumberFormat="1" applyFont="1" applyFill="1" applyBorder="1" applyAlignment="1">
      <alignment horizontal="right" vertical="top"/>
    </xf>
    <xf numFmtId="164" fontId="2" fillId="2" borderId="23" xfId="23" applyNumberFormat="1" applyFont="1" applyFill="1" applyBorder="1" applyAlignment="1">
      <alignment horizontal="right" vertical="top"/>
    </xf>
    <xf numFmtId="164" fontId="2" fillId="2" borderId="23" xfId="24" applyNumberFormat="1" applyFont="1" applyFill="1" applyBorder="1" applyAlignment="1">
      <alignment horizontal="right" vertical="top"/>
    </xf>
    <xf numFmtId="0" fontId="2" fillId="2" borderId="23" xfId="25" applyFont="1" applyFill="1" applyBorder="1" applyAlignment="1">
      <alignment horizontal="left" vertical="top" wrapText="1"/>
    </xf>
    <xf numFmtId="164" fontId="2" fillId="2" borderId="23" xfId="26" applyNumberFormat="1" applyFont="1" applyFill="1" applyBorder="1" applyAlignment="1">
      <alignment horizontal="right" vertical="top"/>
    </xf>
    <xf numFmtId="164" fontId="2" fillId="2" borderId="23" xfId="27" applyNumberFormat="1" applyFont="1" applyFill="1" applyBorder="1" applyAlignment="1">
      <alignment horizontal="right" vertical="top"/>
    </xf>
    <xf numFmtId="164" fontId="2" fillId="2" borderId="23" xfId="28" applyNumberFormat="1" applyFont="1" applyFill="1" applyBorder="1" applyAlignment="1">
      <alignment horizontal="right" vertical="top"/>
    </xf>
    <xf numFmtId="0" fontId="2" fillId="2" borderId="23" xfId="29" applyFont="1" applyFill="1" applyBorder="1" applyAlignment="1">
      <alignment horizontal="left" wrapText="1"/>
    </xf>
    <xf numFmtId="0" fontId="4" fillId="2" borderId="23" xfId="30" applyFont="1" applyFill="1" applyBorder="1" applyAlignment="1">
      <alignment horizontal="center" wrapText="1"/>
    </xf>
    <xf numFmtId="0" fontId="4" fillId="2" borderId="23" xfId="31" applyFont="1" applyFill="1" applyBorder="1" applyAlignment="1">
      <alignment horizontal="center" wrapText="1"/>
    </xf>
    <xf numFmtId="0" fontId="4" fillId="2" borderId="23" xfId="32" applyFont="1" applyFill="1" applyBorder="1" applyAlignment="1">
      <alignment horizontal="center" wrapText="1"/>
    </xf>
    <xf numFmtId="0" fontId="4" fillId="2" borderId="23" xfId="0" applyFont="1" applyFill="1" applyBorder="1" applyAlignment="1">
      <alignment wrapText="1"/>
    </xf>
    <xf numFmtId="0" fontId="2" fillId="2" borderId="23" xfId="33" applyFont="1" applyFill="1" applyBorder="1" applyAlignment="1">
      <alignment horizontal="left" vertical="top" wrapText="1"/>
    </xf>
    <xf numFmtId="164" fontId="2" fillId="2" borderId="23" xfId="34" applyNumberFormat="1" applyFont="1" applyFill="1" applyBorder="1" applyAlignment="1">
      <alignment horizontal="right" vertical="top"/>
    </xf>
    <xf numFmtId="164" fontId="2" fillId="2" borderId="23" xfId="35" applyNumberFormat="1" applyFont="1" applyFill="1" applyBorder="1" applyAlignment="1">
      <alignment horizontal="right" vertical="top"/>
    </xf>
    <xf numFmtId="164" fontId="2" fillId="2" borderId="23" xfId="36" applyNumberFormat="1" applyFont="1" applyFill="1" applyBorder="1" applyAlignment="1">
      <alignment horizontal="right" vertical="top"/>
    </xf>
    <xf numFmtId="9" fontId="2" fillId="2" borderId="23" xfId="16" applyFont="1" applyFill="1" applyBorder="1" applyAlignment="1">
      <alignment vertical="top"/>
    </xf>
    <xf numFmtId="0" fontId="2" fillId="2" borderId="23" xfId="37" applyFont="1" applyFill="1" applyBorder="1" applyAlignment="1">
      <alignment horizontal="left" vertical="top" wrapText="1"/>
    </xf>
    <xf numFmtId="164" fontId="2" fillId="2" borderId="23" xfId="38" applyNumberFormat="1" applyFont="1" applyFill="1" applyBorder="1" applyAlignment="1">
      <alignment horizontal="right" vertical="top"/>
    </xf>
    <xf numFmtId="164" fontId="2" fillId="2" borderId="23" xfId="39" applyNumberFormat="1" applyFont="1" applyFill="1" applyBorder="1" applyAlignment="1">
      <alignment horizontal="right" vertical="top"/>
    </xf>
    <xf numFmtId="164" fontId="2" fillId="2" borderId="23" xfId="40" applyNumberFormat="1" applyFont="1" applyFill="1" applyBorder="1" applyAlignment="1">
      <alignment horizontal="right" vertical="top"/>
    </xf>
    <xf numFmtId="0" fontId="11" fillId="0" borderId="0" xfId="0" applyFont="1"/>
    <xf numFmtId="0" fontId="11" fillId="2" borderId="23" xfId="0" applyFont="1" applyFill="1" applyBorder="1"/>
    <xf numFmtId="0" fontId="2" fillId="2" borderId="23" xfId="41" applyFont="1" applyFill="1" applyBorder="1" applyAlignment="1">
      <alignment horizontal="left" vertical="top" wrapText="1"/>
    </xf>
    <xf numFmtId="164" fontId="2" fillId="2" borderId="23" xfId="42" applyNumberFormat="1" applyFont="1" applyFill="1" applyBorder="1" applyAlignment="1">
      <alignment horizontal="right" vertical="top"/>
    </xf>
    <xf numFmtId="0" fontId="2" fillId="2" borderId="23" xfId="43" applyFont="1" applyFill="1" applyBorder="1" applyAlignment="1">
      <alignment horizontal="left" vertical="top" wrapText="1"/>
    </xf>
    <xf numFmtId="164" fontId="2" fillId="2" borderId="23" xfId="44" applyNumberFormat="1" applyFont="1" applyFill="1" applyBorder="1" applyAlignment="1">
      <alignment horizontal="right" vertical="top"/>
    </xf>
    <xf numFmtId="0" fontId="6" fillId="0" borderId="23" xfId="0" applyFont="1" applyBorder="1"/>
    <xf numFmtId="0" fontId="0" fillId="0" borderId="0" xfId="0" applyAlignment="1">
      <alignment horizontal="right"/>
    </xf>
    <xf numFmtId="17" fontId="0" fillId="0" borderId="0" xfId="0" applyNumberFormat="1"/>
    <xf numFmtId="3" fontId="0" fillId="0" borderId="0" xfId="0" applyNumberFormat="1" applyAlignment="1">
      <alignment horizontal="right"/>
    </xf>
    <xf numFmtId="0" fontId="12" fillId="0" borderId="0" xfId="0" applyFont="1"/>
    <xf numFmtId="0" fontId="13" fillId="0" borderId="0" xfId="0" applyFont="1" applyAlignment="1">
      <alignment horizontal="left" wrapText="1"/>
    </xf>
    <xf numFmtId="0" fontId="13" fillId="0" borderId="0" xfId="0" applyFont="1" applyAlignment="1">
      <alignment horizontal="right" wrapText="1"/>
    </xf>
    <xf numFmtId="0" fontId="6" fillId="0" borderId="0" xfId="0" applyFont="1" applyAlignment="1">
      <alignment vertical="top" wrapText="1"/>
    </xf>
    <xf numFmtId="9" fontId="0" fillId="0" borderId="0" xfId="16" applyFont="1"/>
    <xf numFmtId="0" fontId="14" fillId="0" borderId="0" xfId="0" applyFont="1"/>
    <xf numFmtId="0" fontId="1" fillId="0" borderId="0" xfId="0" applyFont="1"/>
    <xf numFmtId="0" fontId="1" fillId="2" borderId="23" xfId="1" applyFill="1" applyBorder="1" applyAlignment="1">
      <alignment horizontal="left" wrapText="1"/>
    </xf>
    <xf numFmtId="0" fontId="14" fillId="2" borderId="23" xfId="1" applyFont="1" applyFill="1" applyBorder="1" applyAlignment="1">
      <alignment horizontal="center" vertical="top" wrapText="1"/>
    </xf>
    <xf numFmtId="0" fontId="1" fillId="2" borderId="23" xfId="1" applyFill="1" applyBorder="1" applyAlignment="1">
      <alignment horizontal="left" vertical="top" wrapText="1"/>
    </xf>
    <xf numFmtId="164" fontId="1" fillId="2" borderId="23" xfId="1" applyNumberFormat="1" applyFill="1" applyBorder="1" applyAlignment="1">
      <alignment horizontal="right" vertical="top"/>
    </xf>
    <xf numFmtId="0" fontId="15" fillId="2" borderId="23" xfId="1" applyFont="1" applyFill="1" applyBorder="1" applyAlignment="1">
      <alignment horizontal="left" vertical="top" wrapText="1"/>
    </xf>
    <xf numFmtId="164" fontId="15" fillId="2" borderId="23" xfId="1" applyNumberFormat="1" applyFont="1" applyFill="1" applyBorder="1" applyAlignment="1">
      <alignment horizontal="right" vertical="top"/>
    </xf>
    <xf numFmtId="0" fontId="4" fillId="2" borderId="23" xfId="1" applyFont="1" applyFill="1" applyBorder="1" applyAlignment="1">
      <alignment horizontal="left" wrapText="1"/>
    </xf>
    <xf numFmtId="0" fontId="4" fillId="2" borderId="23" xfId="1" applyFont="1" applyFill="1" applyBorder="1" applyAlignment="1">
      <alignment horizontal="center" vertical="top" wrapText="1"/>
    </xf>
    <xf numFmtId="0" fontId="1" fillId="0" borderId="23" xfId="0" applyFont="1" applyBorder="1"/>
    <xf numFmtId="0" fontId="1" fillId="0" borderId="23" xfId="0" applyFont="1" applyBorder="1" applyAlignment="1">
      <alignment horizontal="right"/>
    </xf>
    <xf numFmtId="0" fontId="16" fillId="0" borderId="0" xfId="0" applyFont="1" applyAlignment="1">
      <alignment vertical="center"/>
    </xf>
    <xf numFmtId="0" fontId="17" fillId="0" borderId="0" xfId="0" applyFont="1"/>
    <xf numFmtId="0" fontId="16" fillId="0" borderId="23" xfId="0" applyFont="1" applyBorder="1" applyAlignment="1">
      <alignment vertical="center" wrapText="1"/>
    </xf>
    <xf numFmtId="0" fontId="16" fillId="0" borderId="23" xfId="0" applyFont="1" applyBorder="1" applyAlignment="1">
      <alignment vertical="top" wrapText="1"/>
    </xf>
    <xf numFmtId="0" fontId="17" fillId="0" borderId="23" xfId="0" applyFont="1" applyBorder="1" applyAlignment="1">
      <alignment horizontal="left" vertical="center" wrapText="1"/>
    </xf>
    <xf numFmtId="3" fontId="17" fillId="0" borderId="23" xfId="0" applyNumberFormat="1" applyFont="1" applyBorder="1" applyAlignment="1">
      <alignment horizontal="right" vertical="center" wrapText="1"/>
    </xf>
    <xf numFmtId="0" fontId="17" fillId="0" borderId="23" xfId="0" applyFont="1" applyBorder="1" applyAlignment="1">
      <alignment horizontal="right" vertical="center" wrapText="1"/>
    </xf>
    <xf numFmtId="0" fontId="17" fillId="0" borderId="23" xfId="0" applyFont="1" applyBorder="1" applyAlignment="1">
      <alignment vertical="center" wrapText="1"/>
    </xf>
    <xf numFmtId="3" fontId="16" fillId="0" borderId="23" xfId="0" applyNumberFormat="1" applyFont="1" applyBorder="1" applyAlignment="1">
      <alignment horizontal="right" vertical="center" wrapText="1"/>
    </xf>
    <xf numFmtId="0" fontId="16" fillId="0" borderId="0" xfId="0" applyFont="1" applyAlignment="1">
      <alignment vertical="center" wrapText="1"/>
    </xf>
    <xf numFmtId="3" fontId="16" fillId="0" borderId="0" xfId="0" applyNumberFormat="1" applyFont="1" applyAlignment="1">
      <alignment horizontal="right" vertical="center" wrapText="1"/>
    </xf>
    <xf numFmtId="0" fontId="17" fillId="0" borderId="0" xfId="0" applyFont="1" applyAlignment="1">
      <alignment vertical="center"/>
    </xf>
    <xf numFmtId="0" fontId="8" fillId="0" borderId="0" xfId="2" applyAlignment="1">
      <alignment vertical="center"/>
    </xf>
    <xf numFmtId="0" fontId="6" fillId="0" borderId="23" xfId="0" applyFont="1" applyBorder="1" applyAlignment="1">
      <alignment horizontal="center"/>
    </xf>
    <xf numFmtId="0" fontId="0" fillId="0" borderId="23" xfId="0" applyBorder="1" applyAlignment="1">
      <alignment horizontal="right"/>
    </xf>
    <xf numFmtId="0" fontId="19" fillId="0" borderId="23" xfId="0" applyFont="1" applyBorder="1" applyAlignment="1">
      <alignment horizontal="left" vertical="center" wrapText="1" indent="1"/>
    </xf>
    <xf numFmtId="0" fontId="20" fillId="0" borderId="0" xfId="0" applyFont="1" applyAlignment="1">
      <alignment horizontal="left" vertical="center" indent="1"/>
    </xf>
    <xf numFmtId="0" fontId="19" fillId="0" borderId="0" xfId="0" applyFont="1" applyAlignment="1">
      <alignment vertical="center"/>
    </xf>
    <xf numFmtId="0" fontId="19"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horizontal="right" vertical="center" wrapText="1"/>
    </xf>
    <xf numFmtId="0" fontId="19" fillId="0" borderId="0" xfId="0" applyFont="1" applyAlignment="1">
      <alignment horizontal="right" vertical="top" wrapText="1"/>
    </xf>
    <xf numFmtId="0" fontId="23" fillId="0" borderId="0" xfId="0" applyFont="1"/>
    <xf numFmtId="0" fontId="5" fillId="2" borderId="23" xfId="45" applyFont="1" applyFill="1" applyBorder="1" applyAlignment="1">
      <alignment horizontal="left" wrapText="1"/>
    </xf>
    <xf numFmtId="0" fontId="5" fillId="2" borderId="23" xfId="46" applyFont="1" applyFill="1" applyBorder="1" applyAlignment="1">
      <alignment horizontal="center" wrapText="1"/>
    </xf>
    <xf numFmtId="0" fontId="3" fillId="2" borderId="23" xfId="47" applyFont="1" applyFill="1" applyBorder="1" applyAlignment="1">
      <alignment horizontal="left" vertical="top" wrapText="1"/>
    </xf>
    <xf numFmtId="164" fontId="3" fillId="2" borderId="23" xfId="48" applyNumberFormat="1" applyFont="1" applyFill="1" applyBorder="1" applyAlignment="1">
      <alignment horizontal="right" vertical="top"/>
    </xf>
    <xf numFmtId="0" fontId="3" fillId="2" borderId="23" xfId="49" applyFont="1" applyFill="1" applyBorder="1" applyAlignment="1">
      <alignment horizontal="left" vertical="top" wrapText="1"/>
    </xf>
    <xf numFmtId="164" fontId="3" fillId="2" borderId="23" xfId="50" applyNumberFormat="1" applyFont="1" applyFill="1" applyBorder="1" applyAlignment="1">
      <alignment horizontal="right" vertical="top"/>
    </xf>
    <xf numFmtId="0" fontId="5" fillId="2" borderId="23" xfId="51" applyFont="1" applyFill="1" applyBorder="1" applyAlignment="1">
      <alignment horizontal="left" vertical="top" wrapText="1"/>
    </xf>
    <xf numFmtId="164" fontId="5" fillId="2" borderId="23" xfId="52" applyNumberFormat="1" applyFont="1" applyFill="1" applyBorder="1" applyAlignment="1">
      <alignment horizontal="right" vertical="top"/>
    </xf>
    <xf numFmtId="0" fontId="3" fillId="2" borderId="23" xfId="53" applyFont="1" applyFill="1" applyBorder="1" applyAlignment="1">
      <alignment horizontal="left" wrapText="1"/>
    </xf>
    <xf numFmtId="0" fontId="3" fillId="2" borderId="23" xfId="54" applyFont="1" applyFill="1" applyBorder="1" applyAlignment="1">
      <alignment horizontal="left" vertical="top" wrapText="1"/>
    </xf>
    <xf numFmtId="164" fontId="3" fillId="2" borderId="23" xfId="55" applyNumberFormat="1" applyFont="1" applyFill="1" applyBorder="1" applyAlignment="1">
      <alignment horizontal="right" vertical="top"/>
    </xf>
    <xf numFmtId="0" fontId="3" fillId="2" borderId="23" xfId="56" applyFont="1" applyFill="1" applyBorder="1" applyAlignment="1">
      <alignment horizontal="left" vertical="top" wrapText="1"/>
    </xf>
    <xf numFmtId="164" fontId="3" fillId="2" borderId="23" xfId="57" applyNumberFormat="1" applyFont="1" applyFill="1" applyBorder="1" applyAlignment="1">
      <alignment horizontal="right" vertical="top"/>
    </xf>
    <xf numFmtId="0" fontId="5" fillId="2" borderId="23" xfId="58" applyFont="1" applyFill="1" applyBorder="1" applyAlignment="1">
      <alignment horizontal="left" vertical="top" wrapText="1"/>
    </xf>
    <xf numFmtId="164" fontId="5" fillId="2" borderId="23" xfId="59" applyNumberFormat="1" applyFont="1" applyFill="1" applyBorder="1" applyAlignment="1">
      <alignment horizontal="right" vertical="top"/>
    </xf>
    <xf numFmtId="0" fontId="2" fillId="2" borderId="23" xfId="60" applyFont="1" applyFill="1" applyBorder="1" applyAlignment="1">
      <alignment horizontal="left" wrapText="1"/>
    </xf>
    <xf numFmtId="0" fontId="2" fillId="2" borderId="23" xfId="61" applyFont="1" applyFill="1" applyBorder="1" applyAlignment="1">
      <alignment horizontal="left" vertical="top" wrapText="1"/>
    </xf>
    <xf numFmtId="164" fontId="2" fillId="2" borderId="23" xfId="62" applyNumberFormat="1" applyFont="1" applyFill="1" applyBorder="1" applyAlignment="1">
      <alignment horizontal="right" vertical="top"/>
    </xf>
    <xf numFmtId="0" fontId="2" fillId="2" borderId="23" xfId="63" applyFont="1" applyFill="1" applyBorder="1" applyAlignment="1">
      <alignment horizontal="left" vertical="top" wrapText="1"/>
    </xf>
    <xf numFmtId="164" fontId="2" fillId="2" borderId="23" xfId="64" applyNumberFormat="1" applyFont="1" applyFill="1" applyBorder="1" applyAlignment="1">
      <alignment horizontal="right" vertical="top"/>
    </xf>
    <xf numFmtId="0" fontId="4" fillId="2" borderId="23" xfId="65" applyFont="1" applyFill="1" applyBorder="1" applyAlignment="1">
      <alignment horizontal="left" vertical="top" wrapText="1"/>
    </xf>
    <xf numFmtId="164" fontId="4" fillId="2" borderId="23" xfId="66" applyNumberFormat="1" applyFont="1" applyFill="1" applyBorder="1" applyAlignment="1">
      <alignment horizontal="right" vertical="top"/>
    </xf>
    <xf numFmtId="0" fontId="24" fillId="0" borderId="0" xfId="0" applyFont="1"/>
    <xf numFmtId="0" fontId="24" fillId="2" borderId="23" xfId="67" applyFont="1" applyFill="1" applyBorder="1" applyAlignment="1">
      <alignment horizontal="left" wrapText="1"/>
    </xf>
    <xf numFmtId="0" fontId="23" fillId="2" borderId="23" xfId="46" applyFont="1" applyFill="1" applyBorder="1" applyAlignment="1">
      <alignment horizontal="center" wrapText="1"/>
    </xf>
    <xf numFmtId="0" fontId="24" fillId="2" borderId="23" xfId="68" applyFont="1" applyFill="1" applyBorder="1" applyAlignment="1">
      <alignment horizontal="left" vertical="top" wrapText="1"/>
    </xf>
    <xf numFmtId="164" fontId="24" fillId="2" borderId="23" xfId="69" applyNumberFormat="1" applyFont="1" applyFill="1" applyBorder="1" applyAlignment="1">
      <alignment horizontal="right" vertical="top"/>
    </xf>
    <xf numFmtId="0" fontId="23" fillId="2" borderId="23" xfId="70" applyFont="1" applyFill="1" applyBorder="1" applyAlignment="1">
      <alignment horizontal="left" vertical="top" wrapText="1"/>
    </xf>
    <xf numFmtId="164" fontId="23" fillId="2" borderId="23" xfId="71" applyNumberFormat="1" applyFont="1" applyFill="1" applyBorder="1" applyAlignment="1">
      <alignment horizontal="right" vertical="top"/>
    </xf>
    <xf numFmtId="0" fontId="3" fillId="2" borderId="23" xfId="72" applyFont="1" applyFill="1" applyBorder="1" applyAlignment="1">
      <alignment horizontal="left" wrapText="1"/>
    </xf>
    <xf numFmtId="0" fontId="3" fillId="2" borderId="23" xfId="73" applyFont="1" applyFill="1" applyBorder="1" applyAlignment="1">
      <alignment horizontal="left" vertical="top" wrapText="1"/>
    </xf>
    <xf numFmtId="164" fontId="3" fillId="2" borderId="23" xfId="74" applyNumberFormat="1" applyFont="1" applyFill="1" applyBorder="1" applyAlignment="1">
      <alignment horizontal="right" vertical="top"/>
    </xf>
    <xf numFmtId="0" fontId="5" fillId="2" borderId="23" xfId="75" applyFont="1" applyFill="1" applyBorder="1" applyAlignment="1">
      <alignment horizontal="left" vertical="top" wrapText="1"/>
    </xf>
    <xf numFmtId="164" fontId="5" fillId="2" borderId="23" xfId="76" applyNumberFormat="1" applyFont="1" applyFill="1" applyBorder="1" applyAlignment="1">
      <alignment horizontal="right" vertical="top"/>
    </xf>
    <xf numFmtId="0" fontId="24" fillId="2" borderId="23" xfId="77" applyFont="1" applyFill="1" applyBorder="1" applyAlignment="1">
      <alignment horizontal="left" wrapText="1"/>
    </xf>
    <xf numFmtId="0" fontId="24" fillId="2" borderId="23" xfId="78" applyFont="1" applyFill="1" applyBorder="1" applyAlignment="1">
      <alignment horizontal="left" vertical="top" wrapText="1"/>
    </xf>
    <xf numFmtId="164" fontId="24" fillId="2" borderId="23" xfId="79" applyNumberFormat="1" applyFont="1" applyFill="1" applyBorder="1" applyAlignment="1">
      <alignment horizontal="right" vertical="top"/>
    </xf>
    <xf numFmtId="0" fontId="23" fillId="2" borderId="23" xfId="80" applyFont="1" applyFill="1" applyBorder="1" applyAlignment="1">
      <alignment horizontal="left" vertical="top" wrapText="1"/>
    </xf>
    <xf numFmtId="164" fontId="23" fillId="2" borderId="23" xfId="81" applyNumberFormat="1" applyFont="1" applyFill="1" applyBorder="1" applyAlignment="1">
      <alignment horizontal="right" vertical="top"/>
    </xf>
    <xf numFmtId="0" fontId="4" fillId="2" borderId="23" xfId="82" applyFont="1" applyFill="1" applyBorder="1" applyAlignment="1">
      <alignment horizontal="left" vertical="top" wrapText="1"/>
    </xf>
    <xf numFmtId="0" fontId="4" fillId="2" borderId="23" xfId="83" applyFont="1" applyFill="1" applyBorder="1" applyAlignment="1">
      <alignment horizontal="center" vertical="top" wrapText="1"/>
    </xf>
    <xf numFmtId="0" fontId="4" fillId="2" borderId="23" xfId="84" applyFont="1" applyFill="1" applyBorder="1" applyAlignment="1">
      <alignment horizontal="center" vertical="top" wrapText="1"/>
    </xf>
    <xf numFmtId="0" fontId="4" fillId="2" borderId="23" xfId="25" applyFont="1" applyFill="1" applyBorder="1" applyAlignment="1">
      <alignment horizontal="left" vertical="top" wrapText="1"/>
    </xf>
    <xf numFmtId="0" fontId="2" fillId="2" borderId="23" xfId="85" applyFont="1" applyFill="1" applyBorder="1" applyAlignment="1">
      <alignment horizontal="left" vertical="top"/>
    </xf>
    <xf numFmtId="164" fontId="2" fillId="2" borderId="23" xfId="86" applyNumberFormat="1" applyFont="1" applyFill="1" applyBorder="1" applyAlignment="1">
      <alignment horizontal="right" vertical="top"/>
    </xf>
    <xf numFmtId="164" fontId="2" fillId="2" borderId="23" xfId="87" applyNumberFormat="1" applyFont="1" applyFill="1" applyBorder="1" applyAlignment="1">
      <alignment horizontal="right" vertical="top"/>
    </xf>
    <xf numFmtId="0" fontId="2" fillId="2" borderId="23" xfId="88" applyFont="1" applyFill="1" applyBorder="1" applyAlignment="1">
      <alignment horizontal="left" vertical="top"/>
    </xf>
    <xf numFmtId="164" fontId="2" fillId="2" borderId="23" xfId="89" applyNumberFormat="1" applyFont="1" applyFill="1" applyBorder="1" applyAlignment="1">
      <alignment horizontal="right" vertical="top"/>
    </xf>
    <xf numFmtId="164" fontId="2" fillId="2" borderId="23" xfId="90" applyNumberFormat="1" applyFont="1" applyFill="1" applyBorder="1" applyAlignment="1">
      <alignment horizontal="right" vertical="top"/>
    </xf>
    <xf numFmtId="0" fontId="4" fillId="2" borderId="23" xfId="88" applyFont="1" applyFill="1" applyBorder="1" applyAlignment="1">
      <alignment horizontal="left" vertical="top"/>
    </xf>
    <xf numFmtId="164" fontId="4" fillId="2" borderId="23" xfId="89" applyNumberFormat="1" applyFont="1" applyFill="1" applyBorder="1" applyAlignment="1">
      <alignment horizontal="right" vertical="top"/>
    </xf>
    <xf numFmtId="164" fontId="25" fillId="0" borderId="23" xfId="1" applyNumberFormat="1" applyFont="1" applyBorder="1" applyAlignment="1">
      <alignment horizontal="right" vertical="top"/>
    </xf>
    <xf numFmtId="0" fontId="5" fillId="0" borderId="23" xfId="0" applyFont="1" applyBorder="1" applyAlignment="1">
      <alignment horizontal="center" vertical="top"/>
    </xf>
    <xf numFmtId="0" fontId="5" fillId="0" borderId="23" xfId="0" applyFont="1" applyBorder="1" applyAlignment="1">
      <alignment vertical="top" wrapText="1"/>
    </xf>
    <xf numFmtId="0" fontId="3" fillId="0" borderId="23" xfId="0" applyFont="1" applyBorder="1" applyAlignment="1">
      <alignment horizontal="left"/>
    </xf>
    <xf numFmtId="9" fontId="3" fillId="0" borderId="23" xfId="16" applyFont="1" applyBorder="1" applyAlignment="1">
      <alignment vertical="top"/>
    </xf>
    <xf numFmtId="0" fontId="3" fillId="0" borderId="23" xfId="0" applyFont="1" applyBorder="1" applyAlignment="1">
      <alignment horizontal="left" wrapText="1"/>
    </xf>
    <xf numFmtId="0" fontId="4" fillId="0" borderId="0" xfId="0" applyFont="1"/>
    <xf numFmtId="0" fontId="2" fillId="2" borderId="23" xfId="91" applyFont="1" applyFill="1" applyBorder="1" applyAlignment="1">
      <alignment horizontal="left" wrapText="1"/>
    </xf>
    <xf numFmtId="0" fontId="4" fillId="2" borderId="23" xfId="91" applyFont="1" applyFill="1" applyBorder="1" applyAlignment="1">
      <alignment horizontal="center" vertical="top" wrapText="1"/>
    </xf>
    <xf numFmtId="0" fontId="1" fillId="0" borderId="0" xfId="91"/>
    <xf numFmtId="0" fontId="2" fillId="2" borderId="23" xfId="91" applyFont="1" applyFill="1" applyBorder="1" applyAlignment="1">
      <alignment horizontal="left" vertical="top" wrapText="1"/>
    </xf>
    <xf numFmtId="164" fontId="2" fillId="2" borderId="23" xfId="91" applyNumberFormat="1" applyFont="1" applyFill="1" applyBorder="1" applyAlignment="1">
      <alignment horizontal="right" vertical="top"/>
    </xf>
    <xf numFmtId="0" fontId="4" fillId="2" borderId="23" xfId="91" applyFont="1" applyFill="1" applyBorder="1" applyAlignment="1">
      <alignment horizontal="left" vertical="top" wrapText="1"/>
    </xf>
    <xf numFmtId="164" fontId="4" fillId="2" borderId="23" xfId="91" applyNumberFormat="1" applyFont="1" applyFill="1" applyBorder="1" applyAlignment="1">
      <alignment horizontal="right" vertical="top"/>
    </xf>
    <xf numFmtId="2" fontId="1" fillId="2" borderId="23" xfId="1" applyNumberFormat="1" applyFill="1" applyBorder="1" applyAlignment="1">
      <alignment horizontal="left" wrapText="1"/>
    </xf>
    <xf numFmtId="2" fontId="14" fillId="2" borderId="23" xfId="1" applyNumberFormat="1" applyFont="1" applyFill="1" applyBorder="1" applyAlignment="1">
      <alignment horizontal="center"/>
    </xf>
    <xf numFmtId="2" fontId="14" fillId="2" borderId="23" xfId="1" applyNumberFormat="1" applyFont="1" applyFill="1" applyBorder="1" applyAlignment="1">
      <alignment horizontal="center" wrapText="1"/>
    </xf>
    <xf numFmtId="2" fontId="1" fillId="2" borderId="23" xfId="1" applyNumberFormat="1" applyFill="1" applyBorder="1" applyAlignment="1">
      <alignment horizontal="left" vertical="top" wrapText="1"/>
    </xf>
    <xf numFmtId="1" fontId="1" fillId="2" borderId="23" xfId="1" applyNumberFormat="1" applyFill="1" applyBorder="1" applyAlignment="1">
      <alignment horizontal="right" vertical="top"/>
    </xf>
    <xf numFmtId="0" fontId="26" fillId="2" borderId="23" xfId="1" applyFont="1" applyFill="1" applyBorder="1" applyAlignment="1">
      <alignment horizontal="left" vertical="top" wrapText="1"/>
    </xf>
    <xf numFmtId="164" fontId="26" fillId="2" borderId="23" xfId="1" applyNumberFormat="1" applyFont="1" applyFill="1" applyBorder="1" applyAlignment="1">
      <alignment horizontal="right" vertical="top"/>
    </xf>
    <xf numFmtId="0" fontId="27" fillId="0" borderId="0" xfId="92" applyFont="1" applyAlignment="1">
      <alignment horizontal="left" vertical="top"/>
    </xf>
    <xf numFmtId="0" fontId="27" fillId="0" borderId="0" xfId="92" applyFont="1" applyAlignment="1">
      <alignment vertical="top"/>
    </xf>
    <xf numFmtId="0" fontId="1" fillId="0" borderId="0" xfId="92"/>
    <xf numFmtId="0" fontId="4" fillId="2" borderId="23" xfId="92" applyFont="1" applyFill="1" applyBorder="1" applyAlignment="1">
      <alignment horizontal="left" wrapText="1"/>
    </xf>
    <xf numFmtId="0" fontId="4" fillId="2" borderId="23" xfId="92" applyFont="1" applyFill="1" applyBorder="1" applyAlignment="1">
      <alignment horizontal="center" vertical="top" wrapText="1"/>
    </xf>
    <xf numFmtId="0" fontId="2" fillId="2" borderId="23" xfId="92" applyFont="1" applyFill="1" applyBorder="1" applyAlignment="1">
      <alignment horizontal="left" vertical="top" wrapText="1"/>
    </xf>
    <xf numFmtId="164" fontId="2" fillId="2" borderId="23" xfId="92" applyNumberFormat="1" applyFont="1" applyFill="1" applyBorder="1" applyAlignment="1">
      <alignment horizontal="right" vertical="top"/>
    </xf>
    <xf numFmtId="0" fontId="4" fillId="2" borderId="23" xfId="92" applyFont="1" applyFill="1" applyBorder="1" applyAlignment="1">
      <alignment horizontal="left" vertical="top" wrapText="1"/>
    </xf>
    <xf numFmtId="164" fontId="4" fillId="2" borderId="23" xfId="92" applyNumberFormat="1" applyFont="1" applyFill="1" applyBorder="1" applyAlignment="1">
      <alignment horizontal="right" vertical="top"/>
    </xf>
    <xf numFmtId="0" fontId="1" fillId="0" borderId="0" xfId="93"/>
    <xf numFmtId="0" fontId="2" fillId="2" borderId="23" xfId="93" applyFont="1" applyFill="1" applyBorder="1" applyAlignment="1">
      <alignment horizontal="left" wrapText="1"/>
    </xf>
    <xf numFmtId="0" fontId="4" fillId="2" borderId="23" xfId="93" applyFont="1" applyFill="1" applyBorder="1" applyAlignment="1">
      <alignment horizontal="center" vertical="top" wrapText="1"/>
    </xf>
    <xf numFmtId="0" fontId="2" fillId="2" borderId="23" xfId="93" applyFont="1" applyFill="1" applyBorder="1" applyAlignment="1">
      <alignment horizontal="left" vertical="top" wrapText="1"/>
    </xf>
    <xf numFmtId="164" fontId="2" fillId="2" borderId="23" xfId="93" applyNumberFormat="1" applyFont="1" applyFill="1" applyBorder="1" applyAlignment="1">
      <alignment horizontal="right" vertical="top"/>
    </xf>
    <xf numFmtId="0" fontId="4" fillId="2" borderId="23" xfId="93" applyFont="1" applyFill="1" applyBorder="1" applyAlignment="1">
      <alignment horizontal="left" vertical="top" wrapText="1"/>
    </xf>
    <xf numFmtId="164" fontId="4" fillId="2" borderId="23" xfId="93" applyNumberFormat="1" applyFont="1" applyFill="1" applyBorder="1" applyAlignment="1">
      <alignment horizontal="right" vertical="top"/>
    </xf>
    <xf numFmtId="0" fontId="4" fillId="2" borderId="23" xfId="94" applyFont="1" applyFill="1" applyBorder="1" applyAlignment="1">
      <alignment horizontal="left" wrapText="1"/>
    </xf>
    <xf numFmtId="0" fontId="4" fillId="2" borderId="23" xfId="94" applyFont="1" applyFill="1" applyBorder="1" applyAlignment="1">
      <alignment horizontal="center" wrapText="1"/>
    </xf>
    <xf numFmtId="0" fontId="1" fillId="0" borderId="0" xfId="94"/>
    <xf numFmtId="0" fontId="2" fillId="2" borderId="23" xfId="94" applyFont="1" applyFill="1" applyBorder="1" applyAlignment="1">
      <alignment horizontal="left" vertical="top" wrapText="1"/>
    </xf>
    <xf numFmtId="164" fontId="2" fillId="2" borderId="23" xfId="94" applyNumberFormat="1" applyFont="1" applyFill="1" applyBorder="1" applyAlignment="1">
      <alignment horizontal="right" vertical="top"/>
    </xf>
    <xf numFmtId="0" fontId="4" fillId="2" borderId="23" xfId="94" applyFont="1" applyFill="1" applyBorder="1" applyAlignment="1">
      <alignment horizontal="left" vertical="top" wrapText="1"/>
    </xf>
    <xf numFmtId="164" fontId="4" fillId="2" borderId="23" xfId="94" applyNumberFormat="1" applyFont="1" applyFill="1" applyBorder="1" applyAlignment="1">
      <alignment horizontal="right" vertical="top"/>
    </xf>
    <xf numFmtId="0" fontId="8" fillId="0" borderId="0" xfId="2" applyAlignment="1">
      <alignment horizontal="left" vertical="top"/>
    </xf>
    <xf numFmtId="0" fontId="4" fillId="2" borderId="23" xfId="1" applyFont="1" applyFill="1" applyBorder="1" applyAlignment="1">
      <alignment vertical="top" wrapText="1"/>
    </xf>
    <xf numFmtId="0" fontId="14" fillId="2" borderId="23" xfId="1" applyFont="1" applyFill="1" applyBorder="1" applyAlignment="1">
      <alignment horizontal="center" vertical="top"/>
    </xf>
    <xf numFmtId="0" fontId="2" fillId="2" borderId="23" xfId="1" applyFont="1" applyFill="1" applyBorder="1" applyAlignment="1">
      <alignment horizontal="left" vertical="top" wrapText="1"/>
    </xf>
    <xf numFmtId="164" fontId="2" fillId="2" borderId="23" xfId="1" applyNumberFormat="1" applyFont="1" applyFill="1" applyBorder="1" applyAlignment="1">
      <alignment horizontal="right" vertical="top"/>
    </xf>
    <xf numFmtId="9" fontId="2" fillId="2" borderId="23" xfId="16" applyFont="1" applyFill="1" applyBorder="1" applyAlignment="1">
      <alignment horizontal="right" vertical="top"/>
    </xf>
    <xf numFmtId="9" fontId="1" fillId="2" borderId="23" xfId="1" applyNumberFormat="1" applyFill="1" applyBorder="1"/>
    <xf numFmtId="0" fontId="29" fillId="0" borderId="0" xfId="0" applyFont="1"/>
    <xf numFmtId="0" fontId="1" fillId="0" borderId="0" xfId="95"/>
    <xf numFmtId="0" fontId="2" fillId="2" borderId="23" xfId="95" applyFont="1" applyFill="1" applyBorder="1" applyAlignment="1">
      <alignment horizontal="left" wrapText="1"/>
    </xf>
    <xf numFmtId="0" fontId="4" fillId="2" borderId="23" xfId="95" applyFont="1" applyFill="1" applyBorder="1" applyAlignment="1">
      <alignment horizontal="center"/>
    </xf>
    <xf numFmtId="0" fontId="2" fillId="2" borderId="23" xfId="95" applyFont="1" applyFill="1" applyBorder="1" applyAlignment="1">
      <alignment horizontal="left" vertical="top" wrapText="1"/>
    </xf>
    <xf numFmtId="164" fontId="2" fillId="2" borderId="23" xfId="95" applyNumberFormat="1" applyFont="1" applyFill="1" applyBorder="1" applyAlignment="1">
      <alignment horizontal="right" vertical="top"/>
    </xf>
    <xf numFmtId="0" fontId="30" fillId="0" borderId="0" xfId="0" applyFont="1"/>
    <xf numFmtId="0" fontId="24" fillId="0" borderId="23" xfId="0" applyFont="1" applyBorder="1"/>
    <xf numFmtId="0" fontId="23" fillId="0" borderId="23" xfId="1" applyFont="1" applyBorder="1" applyAlignment="1">
      <alignment horizontal="center" vertical="top" wrapText="1"/>
    </xf>
    <xf numFmtId="164" fontId="24" fillId="0" borderId="23" xfId="1" applyNumberFormat="1" applyFont="1" applyBorder="1" applyAlignment="1">
      <alignment horizontal="right" vertical="top"/>
    </xf>
    <xf numFmtId="164" fontId="24" fillId="0" borderId="23" xfId="0" applyNumberFormat="1" applyFont="1" applyBorder="1"/>
    <xf numFmtId="0" fontId="23" fillId="0" borderId="23" xfId="0" applyFont="1" applyBorder="1"/>
    <xf numFmtId="164" fontId="23" fillId="0" borderId="23" xfId="1" applyNumberFormat="1" applyFont="1" applyBorder="1" applyAlignment="1">
      <alignment horizontal="right" vertical="top"/>
    </xf>
    <xf numFmtId="0" fontId="24" fillId="0" borderId="0" xfId="1" applyFont="1"/>
    <xf numFmtId="0" fontId="23" fillId="2" borderId="5" xfId="1" applyFont="1" applyFill="1" applyBorder="1" applyAlignment="1">
      <alignment horizontal="left" wrapText="1"/>
    </xf>
    <xf numFmtId="0" fontId="23" fillId="2" borderId="29" xfId="1" applyFont="1" applyFill="1" applyBorder="1" applyAlignment="1">
      <alignment horizontal="center" vertical="top" wrapText="1"/>
    </xf>
    <xf numFmtId="0" fontId="23" fillId="2" borderId="6" xfId="1" applyFont="1" applyFill="1" applyBorder="1" applyAlignment="1">
      <alignment horizontal="center" vertical="top" wrapText="1"/>
    </xf>
    <xf numFmtId="0" fontId="24" fillId="2" borderId="3" xfId="1" applyFont="1" applyFill="1" applyBorder="1" applyAlignment="1">
      <alignment horizontal="left" vertical="top" wrapText="1"/>
    </xf>
    <xf numFmtId="164" fontId="24" fillId="2" borderId="20" xfId="1" applyNumberFormat="1" applyFont="1" applyFill="1" applyBorder="1" applyAlignment="1">
      <alignment horizontal="right" vertical="top"/>
    </xf>
    <xf numFmtId="164" fontId="24" fillId="2" borderId="4" xfId="1" applyNumberFormat="1" applyFont="1" applyFill="1" applyBorder="1" applyAlignment="1">
      <alignment horizontal="right" vertical="top"/>
    </xf>
    <xf numFmtId="0" fontId="24" fillId="2" borderId="1" xfId="1" applyFont="1" applyFill="1" applyBorder="1" applyAlignment="1">
      <alignment horizontal="left" vertical="top" wrapText="1"/>
    </xf>
    <xf numFmtId="164" fontId="24" fillId="2" borderId="23" xfId="1" applyNumberFormat="1" applyFont="1" applyFill="1" applyBorder="1" applyAlignment="1">
      <alignment horizontal="right" vertical="top"/>
    </xf>
    <xf numFmtId="164" fontId="24" fillId="2" borderId="2" xfId="1" applyNumberFormat="1" applyFont="1" applyFill="1" applyBorder="1" applyAlignment="1">
      <alignment horizontal="right" vertical="top"/>
    </xf>
    <xf numFmtId="0" fontId="24" fillId="2" borderId="7" xfId="1" applyFont="1" applyFill="1" applyBorder="1" applyAlignment="1">
      <alignment horizontal="left" vertical="top" wrapText="1"/>
    </xf>
    <xf numFmtId="164" fontId="24" fillId="2" borderId="26" xfId="1" applyNumberFormat="1" applyFont="1" applyFill="1" applyBorder="1" applyAlignment="1">
      <alignment horizontal="right" vertical="top"/>
    </xf>
    <xf numFmtId="164" fontId="24" fillId="2" borderId="8" xfId="1" applyNumberFormat="1" applyFont="1" applyFill="1" applyBorder="1" applyAlignment="1">
      <alignment horizontal="right" vertical="top"/>
    </xf>
    <xf numFmtId="0" fontId="23" fillId="2" borderId="5" xfId="1" applyFont="1" applyFill="1" applyBorder="1" applyAlignment="1">
      <alignment horizontal="left" vertical="top" wrapText="1"/>
    </xf>
    <xf numFmtId="164" fontId="23" fillId="2" borderId="29" xfId="1" applyNumberFormat="1" applyFont="1" applyFill="1" applyBorder="1" applyAlignment="1">
      <alignment horizontal="right" vertical="top"/>
    </xf>
    <xf numFmtId="164" fontId="23" fillId="2" borderId="6" xfId="1" applyNumberFormat="1" applyFont="1" applyFill="1" applyBorder="1" applyAlignment="1">
      <alignment horizontal="right" vertical="top"/>
    </xf>
    <xf numFmtId="0" fontId="23" fillId="2" borderId="23" xfId="1" applyFont="1" applyFill="1" applyBorder="1" applyAlignment="1">
      <alignment horizontal="left" vertical="top" wrapText="1"/>
    </xf>
    <xf numFmtId="0" fontId="23" fillId="0" borderId="23" xfId="1" applyFont="1" applyBorder="1" applyAlignment="1">
      <alignment vertical="top" wrapText="1"/>
    </xf>
    <xf numFmtId="0" fontId="24" fillId="2" borderId="23" xfId="1" applyFont="1" applyFill="1" applyBorder="1" applyAlignment="1">
      <alignment horizontal="left" vertical="top" wrapText="1"/>
    </xf>
    <xf numFmtId="9" fontId="24" fillId="0" borderId="23" xfId="16" applyFont="1" applyBorder="1"/>
    <xf numFmtId="9" fontId="23" fillId="0" borderId="23" xfId="16" applyFont="1" applyBorder="1"/>
    <xf numFmtId="0" fontId="24" fillId="0" borderId="0" xfId="96" applyFont="1"/>
    <xf numFmtId="0" fontId="24" fillId="2" borderId="23" xfId="96" applyFont="1" applyFill="1" applyBorder="1" applyAlignment="1">
      <alignment horizontal="left" wrapText="1"/>
    </xf>
    <xf numFmtId="0" fontId="23" fillId="2" borderId="23" xfId="1" applyFont="1" applyFill="1" applyBorder="1" applyAlignment="1">
      <alignment horizontal="center" vertical="top" wrapText="1"/>
    </xf>
    <xf numFmtId="0" fontId="23" fillId="2" borderId="23" xfId="1" applyFont="1" applyFill="1" applyBorder="1" applyAlignment="1">
      <alignment vertical="top" wrapText="1"/>
    </xf>
    <xf numFmtId="0" fontId="24" fillId="2" borderId="23" xfId="96" applyFont="1" applyFill="1" applyBorder="1" applyAlignment="1">
      <alignment horizontal="left" vertical="top"/>
    </xf>
    <xf numFmtId="164" fontId="24" fillId="2" borderId="23" xfId="96" applyNumberFormat="1" applyFont="1" applyFill="1" applyBorder="1" applyAlignment="1">
      <alignment horizontal="right" vertical="top"/>
    </xf>
    <xf numFmtId="9" fontId="24" fillId="2" borderId="23" xfId="16" applyFont="1" applyFill="1" applyBorder="1"/>
    <xf numFmtId="0" fontId="23" fillId="2" borderId="23" xfId="0" applyFont="1" applyFill="1" applyBorder="1"/>
    <xf numFmtId="164" fontId="23" fillId="2" borderId="23" xfId="0" applyNumberFormat="1" applyFont="1" applyFill="1" applyBorder="1"/>
    <xf numFmtId="9" fontId="23" fillId="2" borderId="23" xfId="16" applyFont="1" applyFill="1" applyBorder="1"/>
    <xf numFmtId="0" fontId="24" fillId="2" borderId="23" xfId="97" applyFont="1" applyFill="1" applyBorder="1" applyAlignment="1">
      <alignment horizontal="left" wrapText="1"/>
    </xf>
    <xf numFmtId="0" fontId="24" fillId="2" borderId="23" xfId="98" applyFont="1" applyFill="1" applyBorder="1" applyAlignment="1">
      <alignment horizontal="left" vertical="top" wrapText="1"/>
    </xf>
    <xf numFmtId="164" fontId="24" fillId="2" borderId="23" xfId="99" applyNumberFormat="1" applyFont="1" applyFill="1" applyBorder="1" applyAlignment="1">
      <alignment horizontal="right" vertical="top"/>
    </xf>
    <xf numFmtId="164" fontId="24" fillId="2" borderId="23" xfId="100" applyNumberFormat="1" applyFont="1" applyFill="1" applyBorder="1" applyAlignment="1">
      <alignment horizontal="right" vertical="top"/>
    </xf>
    <xf numFmtId="164" fontId="24" fillId="2" borderId="23" xfId="101" applyNumberFormat="1" applyFont="1" applyFill="1" applyBorder="1" applyAlignment="1">
      <alignment horizontal="right" vertical="top"/>
    </xf>
    <xf numFmtId="9" fontId="24" fillId="2" borderId="23" xfId="16" applyFont="1" applyFill="1" applyBorder="1" applyAlignment="1">
      <alignment vertical="top"/>
    </xf>
    <xf numFmtId="0" fontId="24" fillId="2" borderId="23" xfId="102" applyFont="1" applyFill="1" applyBorder="1" applyAlignment="1">
      <alignment horizontal="left" vertical="top" wrapText="1"/>
    </xf>
    <xf numFmtId="164" fontId="24" fillId="2" borderId="23" xfId="103" applyNumberFormat="1" applyFont="1" applyFill="1" applyBorder="1" applyAlignment="1">
      <alignment horizontal="right" vertical="top"/>
    </xf>
    <xf numFmtId="164" fontId="24" fillId="2" borderId="23" xfId="104" applyNumberFormat="1" applyFont="1" applyFill="1" applyBorder="1" applyAlignment="1">
      <alignment horizontal="right" vertical="top"/>
    </xf>
    <xf numFmtId="164" fontId="24" fillId="2" borderId="23" xfId="105" applyNumberFormat="1" applyFont="1" applyFill="1" applyBorder="1" applyAlignment="1">
      <alignment horizontal="right" vertical="top"/>
    </xf>
    <xf numFmtId="0" fontId="23" fillId="2" borderId="23" xfId="106" applyFont="1" applyFill="1" applyBorder="1" applyAlignment="1">
      <alignment horizontal="left" vertical="top" wrapText="1"/>
    </xf>
    <xf numFmtId="164" fontId="23" fillId="2" borderId="23" xfId="107" applyNumberFormat="1" applyFont="1" applyFill="1" applyBorder="1" applyAlignment="1">
      <alignment horizontal="right" vertical="top"/>
    </xf>
    <xf numFmtId="164" fontId="23" fillId="2" borderId="23" xfId="108" applyNumberFormat="1" applyFont="1" applyFill="1" applyBorder="1" applyAlignment="1">
      <alignment horizontal="right" vertical="top"/>
    </xf>
    <xf numFmtId="164" fontId="23" fillId="2" borderId="23" xfId="109" applyNumberFormat="1" applyFont="1" applyFill="1" applyBorder="1" applyAlignment="1">
      <alignment horizontal="right" vertical="top"/>
    </xf>
    <xf numFmtId="9" fontId="23" fillId="2" borderId="23" xfId="16" applyFont="1" applyFill="1" applyBorder="1" applyAlignment="1">
      <alignment vertical="top"/>
    </xf>
    <xf numFmtId="0" fontId="3" fillId="0" borderId="23" xfId="0" applyFont="1" applyBorder="1"/>
    <xf numFmtId="164" fontId="31" fillId="3" borderId="23" xfId="1" applyNumberFormat="1" applyFont="1" applyFill="1" applyBorder="1" applyAlignment="1">
      <alignment horizontal="right" vertical="top"/>
    </xf>
    <xf numFmtId="165" fontId="3" fillId="0" borderId="23" xfId="0" applyNumberFormat="1" applyFont="1" applyBorder="1"/>
    <xf numFmtId="0" fontId="5" fillId="0" borderId="23" xfId="0" applyFont="1" applyBorder="1"/>
    <xf numFmtId="164" fontId="32" fillId="3" borderId="23" xfId="1" applyNumberFormat="1" applyFont="1" applyFill="1" applyBorder="1" applyAlignment="1">
      <alignment horizontal="right" vertical="top"/>
    </xf>
    <xf numFmtId="165" fontId="5" fillId="0" borderId="23" xfId="0" applyNumberFormat="1" applyFont="1" applyBorder="1"/>
    <xf numFmtId="0" fontId="3" fillId="2" borderId="23" xfId="1" applyFont="1" applyFill="1" applyBorder="1" applyAlignment="1">
      <alignment horizontal="left" wrapText="1"/>
    </xf>
    <xf numFmtId="0" fontId="5" fillId="2" borderId="23" xfId="1" applyFont="1" applyFill="1" applyBorder="1" applyAlignment="1">
      <alignment horizontal="center" vertical="top" wrapText="1"/>
    </xf>
    <xf numFmtId="0" fontId="5" fillId="2" borderId="23" xfId="1" applyFont="1" applyFill="1" applyBorder="1" applyAlignment="1">
      <alignment vertical="top" wrapText="1"/>
    </xf>
    <xf numFmtId="0" fontId="3" fillId="2" borderId="23" xfId="1" applyFont="1" applyFill="1" applyBorder="1" applyAlignment="1">
      <alignment horizontal="left" vertical="top" wrapText="1"/>
    </xf>
    <xf numFmtId="164" fontId="3" fillId="2" borderId="23" xfId="1" applyNumberFormat="1" applyFont="1" applyFill="1" applyBorder="1" applyAlignment="1">
      <alignment horizontal="right" vertical="top"/>
    </xf>
    <xf numFmtId="9" fontId="3" fillId="2" borderId="23" xfId="16" applyFont="1" applyFill="1" applyBorder="1"/>
    <xf numFmtId="9" fontId="30" fillId="2" borderId="23" xfId="16" applyFont="1" applyFill="1" applyBorder="1" applyAlignment="1">
      <alignment vertical="top"/>
    </xf>
    <xf numFmtId="164" fontId="30" fillId="2" borderId="23" xfId="1" applyNumberFormat="1" applyFont="1" applyFill="1" applyBorder="1" applyAlignment="1">
      <alignment horizontal="right" vertical="top"/>
    </xf>
    <xf numFmtId="0" fontId="30" fillId="2" borderId="23" xfId="1" applyFont="1" applyFill="1" applyBorder="1" applyAlignment="1">
      <alignment horizontal="left" vertical="top" wrapText="1"/>
    </xf>
    <xf numFmtId="164" fontId="33" fillId="2" borderId="23" xfId="110" applyNumberFormat="1" applyFont="1" applyFill="1" applyBorder="1" applyAlignment="1">
      <alignment horizontal="right" vertical="top"/>
    </xf>
    <xf numFmtId="0" fontId="34" fillId="2" borderId="23" xfId="1" applyFont="1" applyFill="1" applyBorder="1" applyAlignment="1">
      <alignment horizontal="center" vertical="top" wrapText="1"/>
    </xf>
    <xf numFmtId="0" fontId="30" fillId="2" borderId="23" xfId="1" applyFont="1" applyFill="1" applyBorder="1" applyAlignment="1">
      <alignment horizontal="left" wrapText="1"/>
    </xf>
    <xf numFmtId="0" fontId="34" fillId="0" borderId="0" xfId="0" applyFont="1"/>
    <xf numFmtId="0" fontId="4" fillId="2" borderId="9" xfId="3" applyFont="1" applyFill="1" applyBorder="1" applyAlignment="1">
      <alignment horizontal="left" vertical="top" wrapText="1"/>
    </xf>
    <xf numFmtId="0" fontId="4" fillId="2" borderId="14" xfId="3" applyFont="1" applyFill="1" applyBorder="1" applyAlignment="1">
      <alignment horizontal="left" vertical="top" wrapText="1"/>
    </xf>
    <xf numFmtId="0" fontId="4" fillId="0" borderId="10" xfId="4" applyFont="1" applyBorder="1" applyAlignment="1">
      <alignment horizontal="center" wrapText="1"/>
    </xf>
    <xf numFmtId="0" fontId="4" fillId="0" borderId="11" xfId="5" applyFont="1" applyBorder="1" applyAlignment="1">
      <alignment horizontal="center" wrapText="1"/>
    </xf>
    <xf numFmtId="0" fontId="4" fillId="0" borderId="12" xfId="5" applyFont="1" applyBorder="1" applyAlignment="1">
      <alignment horizontal="center" wrapText="1"/>
    </xf>
    <xf numFmtId="0" fontId="4" fillId="0" borderId="10" xfId="5" applyFont="1" applyBorder="1" applyAlignment="1">
      <alignment horizontal="center" wrapText="1"/>
    </xf>
    <xf numFmtId="0" fontId="4" fillId="0" borderId="13" xfId="5" applyFont="1" applyBorder="1" applyAlignment="1">
      <alignment horizontal="center" wrapText="1"/>
    </xf>
    <xf numFmtId="0" fontId="28" fillId="0" borderId="0" xfId="0" applyFont="1" applyAlignment="1">
      <alignment horizontal="left" vertical="center" wrapText="1"/>
    </xf>
    <xf numFmtId="0" fontId="35" fillId="0" borderId="0" xfId="0" applyFont="1"/>
    <xf numFmtId="0" fontId="37" fillId="2" borderId="23" xfId="1" applyFont="1" applyFill="1" applyBorder="1" applyAlignment="1">
      <alignment horizontal="left" wrapText="1"/>
    </xf>
    <xf numFmtId="0" fontId="35" fillId="2" borderId="23" xfId="1" applyFont="1" applyFill="1" applyBorder="1" applyAlignment="1">
      <alignment horizontal="center" vertical="top" wrapText="1"/>
    </xf>
    <xf numFmtId="0" fontId="37" fillId="2" borderId="23" xfId="1" applyFont="1" applyFill="1" applyBorder="1" applyAlignment="1">
      <alignment horizontal="left" vertical="top" wrapText="1"/>
    </xf>
    <xf numFmtId="164" fontId="37" fillId="2" borderId="23" xfId="1" applyNumberFormat="1" applyFont="1" applyFill="1" applyBorder="1" applyAlignment="1">
      <alignment horizontal="right" vertical="top"/>
    </xf>
    <xf numFmtId="164" fontId="37" fillId="0" borderId="23" xfId="111" applyNumberFormat="1" applyFont="1" applyBorder="1" applyAlignment="1">
      <alignment horizontal="right" vertical="top"/>
    </xf>
    <xf numFmtId="0" fontId="37" fillId="0" borderId="0" xfId="0" applyFont="1"/>
    <xf numFmtId="0" fontId="35" fillId="2" borderId="23" xfId="112" applyFont="1" applyFill="1" applyBorder="1" applyAlignment="1">
      <alignment horizontal="left" wrapText="1"/>
    </xf>
    <xf numFmtId="0" fontId="35" fillId="2" borderId="23" xfId="112" applyFont="1" applyFill="1" applyBorder="1" applyAlignment="1">
      <alignment horizontal="center" vertical="top" wrapText="1"/>
    </xf>
    <xf numFmtId="0" fontId="17" fillId="0" borderId="0" xfId="112" applyFont="1"/>
    <xf numFmtId="0" fontId="37" fillId="2" borderId="23" xfId="112" applyFont="1" applyFill="1" applyBorder="1" applyAlignment="1">
      <alignment horizontal="left" vertical="top" wrapText="1"/>
    </xf>
    <xf numFmtId="164" fontId="37" fillId="2" borderId="23" xfId="112" applyNumberFormat="1" applyFont="1" applyFill="1" applyBorder="1" applyAlignment="1">
      <alignment horizontal="right" vertical="top"/>
    </xf>
    <xf numFmtId="0" fontId="35" fillId="2" borderId="23" xfId="113" applyFont="1" applyFill="1" applyBorder="1" applyAlignment="1">
      <alignment horizontal="left" vertical="top" wrapText="1"/>
    </xf>
    <xf numFmtId="0" fontId="35" fillId="2" borderId="23" xfId="113" applyFont="1" applyFill="1" applyBorder="1" applyAlignment="1">
      <alignment horizontal="center" vertical="top" wrapText="1"/>
    </xf>
    <xf numFmtId="0" fontId="17" fillId="0" borderId="0" xfId="113" applyFont="1"/>
    <xf numFmtId="0" fontId="37" fillId="2" borderId="23" xfId="113" applyFont="1" applyFill="1" applyBorder="1" applyAlignment="1">
      <alignment horizontal="left" vertical="top" wrapText="1"/>
    </xf>
    <xf numFmtId="164" fontId="37" fillId="2" borderId="23" xfId="113" applyNumberFormat="1" applyFont="1" applyFill="1" applyBorder="1" applyAlignment="1">
      <alignment horizontal="right" vertical="top"/>
    </xf>
    <xf numFmtId="0" fontId="17" fillId="0" borderId="0" xfId="114" applyFont="1"/>
    <xf numFmtId="0" fontId="37" fillId="2" borderId="23" xfId="114" applyFont="1" applyFill="1" applyBorder="1" applyAlignment="1">
      <alignment horizontal="left" wrapText="1"/>
    </xf>
    <xf numFmtId="0" fontId="35" fillId="2" borderId="23" xfId="114" applyFont="1" applyFill="1" applyBorder="1" applyAlignment="1">
      <alignment horizontal="center" vertical="top" wrapText="1"/>
    </xf>
    <xf numFmtId="0" fontId="35" fillId="2" borderId="23" xfId="1" applyFont="1" applyFill="1" applyBorder="1" applyAlignment="1">
      <alignment horizontal="left" vertical="top" wrapText="1"/>
    </xf>
    <xf numFmtId="0" fontId="37" fillId="2" borderId="23" xfId="114" applyFont="1" applyFill="1" applyBorder="1" applyAlignment="1">
      <alignment horizontal="left" vertical="top" wrapText="1"/>
    </xf>
    <xf numFmtId="164" fontId="37" fillId="2" borderId="23" xfId="114" applyNumberFormat="1" applyFont="1" applyFill="1" applyBorder="1" applyAlignment="1">
      <alignment horizontal="right" vertical="top"/>
    </xf>
    <xf numFmtId="0" fontId="35" fillId="2" borderId="23" xfId="114" applyFont="1" applyFill="1" applyBorder="1" applyAlignment="1">
      <alignment horizontal="left" vertical="top" wrapText="1"/>
    </xf>
    <xf numFmtId="164" fontId="35" fillId="2" borderId="23" xfId="114" applyNumberFormat="1" applyFont="1" applyFill="1" applyBorder="1" applyAlignment="1">
      <alignment horizontal="right" vertical="top"/>
    </xf>
    <xf numFmtId="0" fontId="35" fillId="2" borderId="23" xfId="115" applyFont="1" applyFill="1" applyBorder="1" applyAlignment="1">
      <alignment horizontal="left" wrapText="1"/>
    </xf>
    <xf numFmtId="0" fontId="35" fillId="2" borderId="23" xfId="115" applyFont="1" applyFill="1" applyBorder="1" applyAlignment="1">
      <alignment horizontal="center" vertical="top" wrapText="1"/>
    </xf>
    <xf numFmtId="0" fontId="17" fillId="0" borderId="0" xfId="115" applyFont="1"/>
    <xf numFmtId="0" fontId="37" fillId="2" borderId="23" xfId="115" applyFont="1" applyFill="1" applyBorder="1" applyAlignment="1">
      <alignment horizontal="left" vertical="top" wrapText="1"/>
    </xf>
    <xf numFmtId="164" fontId="37" fillId="2" borderId="23" xfId="115" applyNumberFormat="1" applyFont="1" applyFill="1" applyBorder="1" applyAlignment="1">
      <alignment horizontal="right" vertical="top"/>
    </xf>
    <xf numFmtId="0" fontId="17" fillId="0" borderId="0" xfId="116" applyFont="1"/>
    <xf numFmtId="0" fontId="37" fillId="2" borderId="23" xfId="116" applyFont="1" applyFill="1" applyBorder="1" applyAlignment="1">
      <alignment horizontal="left" wrapText="1"/>
    </xf>
    <xf numFmtId="0" fontId="35" fillId="0" borderId="23" xfId="116" applyFont="1" applyBorder="1" applyAlignment="1">
      <alignment horizontal="center" vertical="top" wrapText="1"/>
    </xf>
    <xf numFmtId="0" fontId="37" fillId="2" borderId="23" xfId="116" applyFont="1" applyFill="1" applyBorder="1" applyAlignment="1">
      <alignment horizontal="left" vertical="top" wrapText="1"/>
    </xf>
    <xf numFmtId="164" fontId="37" fillId="0" borderId="23" xfId="116" applyNumberFormat="1" applyFont="1" applyBorder="1" applyAlignment="1">
      <alignment horizontal="right" vertical="top"/>
    </xf>
    <xf numFmtId="0" fontId="37" fillId="2" borderId="23" xfId="117" applyFont="1" applyFill="1" applyBorder="1" applyAlignment="1">
      <alignment horizontal="left" wrapText="1"/>
    </xf>
    <xf numFmtId="0" fontId="35" fillId="2" borderId="23" xfId="117" applyFont="1" applyFill="1" applyBorder="1" applyAlignment="1">
      <alignment horizontal="center" wrapText="1"/>
    </xf>
    <xf numFmtId="0" fontId="17" fillId="0" borderId="0" xfId="117" applyFont="1"/>
    <xf numFmtId="0" fontId="37" fillId="2" borderId="23" xfId="117" applyFont="1" applyFill="1" applyBorder="1" applyAlignment="1">
      <alignment horizontal="left" vertical="top" wrapText="1"/>
    </xf>
    <xf numFmtId="164" fontId="37" fillId="2" borderId="23" xfId="117" applyNumberFormat="1" applyFont="1" applyFill="1" applyBorder="1" applyAlignment="1">
      <alignment horizontal="right" vertical="top"/>
    </xf>
    <xf numFmtId="0" fontId="37" fillId="2" borderId="23" xfId="118" applyFont="1" applyFill="1" applyBorder="1" applyAlignment="1">
      <alignment horizontal="left" wrapText="1"/>
    </xf>
    <xf numFmtId="0" fontId="35" fillId="2" borderId="23" xfId="118" applyFont="1" applyFill="1" applyBorder="1" applyAlignment="1">
      <alignment horizontal="center" wrapText="1"/>
    </xf>
    <xf numFmtId="0" fontId="17" fillId="0" borderId="0" xfId="118" applyFont="1"/>
    <xf numFmtId="0" fontId="37" fillId="2" borderId="23" xfId="118" applyFont="1" applyFill="1" applyBorder="1" applyAlignment="1">
      <alignment horizontal="left" vertical="top" wrapText="1"/>
    </xf>
    <xf numFmtId="164" fontId="37" fillId="2" borderId="23" xfId="118" applyNumberFormat="1" applyFont="1" applyFill="1" applyBorder="1" applyAlignment="1">
      <alignment horizontal="right" vertical="top"/>
    </xf>
    <xf numFmtId="0" fontId="35" fillId="2" borderId="23" xfId="118" applyFont="1" applyFill="1" applyBorder="1" applyAlignment="1">
      <alignment horizontal="left" vertical="top" wrapText="1"/>
    </xf>
    <xf numFmtId="164" fontId="35" fillId="2" borderId="23" xfId="118" applyNumberFormat="1" applyFont="1" applyFill="1" applyBorder="1" applyAlignment="1">
      <alignment horizontal="right" vertical="top"/>
    </xf>
    <xf numFmtId="0" fontId="37" fillId="2" borderId="23" xfId="119" applyFont="1" applyFill="1" applyBorder="1" applyAlignment="1">
      <alignment horizontal="left" wrapText="1"/>
    </xf>
    <xf numFmtId="0" fontId="37" fillId="2" borderId="23" xfId="119" applyFont="1" applyFill="1" applyBorder="1" applyAlignment="1">
      <alignment horizontal="center" wrapText="1"/>
    </xf>
    <xf numFmtId="0" fontId="17" fillId="0" borderId="0" xfId="119" applyFont="1"/>
    <xf numFmtId="0" fontId="37" fillId="2" borderId="23" xfId="119" applyFont="1" applyFill="1" applyBorder="1" applyAlignment="1">
      <alignment horizontal="left" vertical="top" wrapText="1"/>
    </xf>
    <xf numFmtId="164" fontId="37" fillId="2" borderId="23" xfId="119" applyNumberFormat="1" applyFont="1" applyFill="1" applyBorder="1" applyAlignment="1">
      <alignment horizontal="right" vertical="top"/>
    </xf>
    <xf numFmtId="0" fontId="35" fillId="2" borderId="23" xfId="119" applyFont="1" applyFill="1" applyBorder="1" applyAlignment="1">
      <alignment horizontal="left" vertical="top" wrapText="1"/>
    </xf>
    <xf numFmtId="164" fontId="35" fillId="2" borderId="23" xfId="119" applyNumberFormat="1" applyFont="1" applyFill="1" applyBorder="1" applyAlignment="1">
      <alignment horizontal="right" vertical="top"/>
    </xf>
    <xf numFmtId="0" fontId="0" fillId="0" borderId="0" xfId="0" applyFont="1"/>
  </cellXfs>
  <cellStyles count="120">
    <cellStyle name="Hyperlink" xfId="2" builtinId="8"/>
    <cellStyle name="Normal" xfId="0" builtinId="0"/>
    <cellStyle name="Normal_Age" xfId="96" xr:uid="{F98DEFEB-B97B-45A3-AD56-517CE288B0F1}"/>
    <cellStyle name="Normal_Dependants" xfId="115" xr:uid="{9F53EA5A-5C7D-43AE-9FBC-1FC6BFA3E5F6}"/>
    <cellStyle name="Normal_In care" xfId="95" xr:uid="{38A602A8-50AD-4B51-8ADA-0E2645F9D5BF}"/>
    <cellStyle name="Normal_Occupancy - Ethnicity" xfId="118" xr:uid="{8FD1DFAE-9951-447D-A018-6EE32B000F3D}"/>
    <cellStyle name="Normal_Occupancy - Migrant" xfId="119" xr:uid="{51296429-B753-4F35-9DAE-05195973C8CF}"/>
    <cellStyle name="Normal_RRQ - Occupancy" xfId="94" xr:uid="{FD25246A-34A0-485C-A637-853F1133338A}"/>
    <cellStyle name="Normal_SfLW - Apr 25" xfId="91" xr:uid="{02CDFA39-9B4C-4811-94CF-E20BB0DF2DE7}"/>
    <cellStyle name="Normal_Sheet1" xfId="1" xr:uid="{56FC012B-F0BD-436B-933C-6AFA7618A972}"/>
    <cellStyle name="Normal_Sheet1_1" xfId="110" xr:uid="{0F39D87F-BA3E-4D27-AEC6-B5006FA5656C}"/>
    <cellStyle name="Normal_Sheet2" xfId="92" xr:uid="{241D11DE-3D1E-4D76-B311-44F065B43ADB}"/>
    <cellStyle name="Normal_Sheet3" xfId="93" xr:uid="{86BA4AB8-98AD-44FB-B2CE-CCE4D49F3E80}"/>
    <cellStyle name="Normal_Starts - Ethnicity 1" xfId="113" xr:uid="{3705C8A5-B400-491B-A2EC-E9A9819169FB}"/>
    <cellStyle name="Normal_Starts - Ethnicty 2" xfId="114" xr:uid="{929F2848-4B70-481B-BB04-202108D27F08}"/>
    <cellStyle name="Normal_Starts - Marital" xfId="116" xr:uid="{A52790F5-EBA9-41BE-8F55-6892F1347A51}"/>
    <cellStyle name="Normal_Starts - Migrant" xfId="117" xr:uid="{23EA059A-7506-4CBA-881C-C01A189DB940}"/>
    <cellStyle name="Normal_Starts - Religion" xfId="112" xr:uid="{66AE47F9-DBFE-474C-BD16-0BBE6DDCA243}"/>
    <cellStyle name="Normal_Starts - sex" xfId="111" xr:uid="{EC3A756C-9549-4360-946B-DE2569360E78}"/>
    <cellStyle name="Normal_Table 04" xfId="15" xr:uid="{2B1FEAD2-444B-4235-A515-2CAD550BC286}"/>
    <cellStyle name="Percent" xfId="16" builtinId="5"/>
    <cellStyle name="style1718697613623" xfId="3" xr:uid="{B84FCCB5-CDD5-4873-BB85-9D1F15943D29}"/>
    <cellStyle name="style1718697614186" xfId="4" xr:uid="{244C5EA3-F008-433C-AF69-55075A8BB8A9}"/>
    <cellStyle name="style1718697614279" xfId="5" xr:uid="{A9D2272C-0FF6-4901-9989-A6F4EC9FEFE9}"/>
    <cellStyle name="style1718697615058" xfId="9" xr:uid="{4CED1395-6E96-4775-B95D-F26105B00ED7}"/>
    <cellStyle name="style1718697615152" xfId="6" xr:uid="{D6834043-D517-4D28-8379-DC14575E20BB}"/>
    <cellStyle name="style1718697615245" xfId="12" xr:uid="{8E39E766-F9F3-402D-BBC0-8508BDCF88A9}"/>
    <cellStyle name="style1718697615336" xfId="10" xr:uid="{7061591D-5F07-4ABA-ABB3-33AAC1849A51}"/>
    <cellStyle name="style1718697615421" xfId="11" xr:uid="{6013680A-35BD-4C92-9F78-F652B91F1F2D}"/>
    <cellStyle name="style1718697615600" xfId="7" xr:uid="{A3F5C996-BB6E-4D37-9E61-E14CDC200627}"/>
    <cellStyle name="style1718697615686" xfId="8" xr:uid="{2CA25DF0-E3ED-4459-8028-F62DBDB1612E}"/>
    <cellStyle name="style1718697615899" xfId="13" xr:uid="{5E3A6E4A-5DA9-4D67-AA8E-977846234BC2}"/>
    <cellStyle name="style1718697615984" xfId="14" xr:uid="{B0600FA7-A72F-4A7C-80D0-2B78BC73D71B}"/>
    <cellStyle name="style1738763419147" xfId="17" xr:uid="{1679268B-1E8B-45A4-BCAF-647F26C1BBE6}"/>
    <cellStyle name="style1738763419727" xfId="18" xr:uid="{F03ACAB3-4660-46E8-8FA3-1D26ADEBF78D}"/>
    <cellStyle name="style1738763419825" xfId="19" xr:uid="{631D0BDD-0AB8-49E4-802A-90E8F9F54F78}"/>
    <cellStyle name="style1738763419927" xfId="20" xr:uid="{1A7490BF-458A-4D66-9ACA-182E36A6E116}"/>
    <cellStyle name="style1738763420573" xfId="21" xr:uid="{1EF9ABF7-17A1-424B-A5F7-84D1482EAF08}"/>
    <cellStyle name="style1738763420658" xfId="25" xr:uid="{CF9E2AB8-B3E0-4ED2-A088-4E55F64CF4B4}"/>
    <cellStyle name="style1738763420838" xfId="22" xr:uid="{4E3B8550-A980-44ED-B51D-548A99627912}"/>
    <cellStyle name="style1738763420923" xfId="23" xr:uid="{72C7F100-D120-445C-AACD-B4A3D8344C55}"/>
    <cellStyle name="style1738763421009" xfId="24" xr:uid="{8CC1CDB5-4A5D-4E61-AF27-92B32F4208DD}"/>
    <cellStyle name="style1738763421095" xfId="26" xr:uid="{535B9E23-7CAF-4887-A732-9F73CB9871D6}"/>
    <cellStyle name="style1738763421180" xfId="27" xr:uid="{2222BD34-701A-4CE0-A0B4-403D02418B25}"/>
    <cellStyle name="style1738763421266" xfId="28" xr:uid="{337A3FA4-D5C6-4EBB-A65C-C30E883F6909}"/>
    <cellStyle name="style1738763527772" xfId="29" xr:uid="{BD9FE108-9748-4267-978F-6C70B76AA3D6}"/>
    <cellStyle name="style1738763528333" xfId="32" xr:uid="{4030A756-8462-43ED-A177-9577A7280DB1}"/>
    <cellStyle name="style1738763528529" xfId="30" xr:uid="{9B1B1CDA-4EAA-413E-9E4F-B9ECA1EBFFCD}"/>
    <cellStyle name="style1738763528619" xfId="31" xr:uid="{949BAC42-AA27-4843-846F-AE155DAA47BF}"/>
    <cellStyle name="style1738763528894" xfId="33" xr:uid="{8A488707-8E48-40D5-B4D4-C0B3FF0E3085}"/>
    <cellStyle name="style1738763528984" xfId="37" xr:uid="{C13D5ED8-C943-4626-8EC7-BBADDF180710}"/>
    <cellStyle name="style1738763529262" xfId="34" xr:uid="{1211ABAD-0B4D-4899-BC96-D9D604506203}"/>
    <cellStyle name="style1738763529355" xfId="35" xr:uid="{8CFF65A7-0EA4-477B-B119-E6973EAADD3C}"/>
    <cellStyle name="style1738763529453" xfId="36" xr:uid="{C0610D23-AC13-43AC-BF7B-B4EFCB929D18}"/>
    <cellStyle name="style1738763529541" xfId="38" xr:uid="{B5D563DC-D8B0-416D-8727-6168261823D0}"/>
    <cellStyle name="style1738763529626" xfId="39" xr:uid="{B373F25F-5AA5-43D8-BCDC-DD1064163727}"/>
    <cellStyle name="style1738763529711" xfId="40" xr:uid="{6465E3C3-93FE-49A2-BFFD-CBF76AA25DDA}"/>
    <cellStyle name="style1738764388036" xfId="41" xr:uid="{A671C837-E13E-4008-811D-FA7E33F869F0}"/>
    <cellStyle name="style1738764388119" xfId="43" xr:uid="{14B035C9-AF70-436A-8F62-7AF3FE4D4249}"/>
    <cellStyle name="style1738764388450" xfId="42" xr:uid="{CEB3A935-9ECD-4151-A462-9C2739631CF6}"/>
    <cellStyle name="style1738764388690" xfId="44" xr:uid="{7162B849-9CE9-47F1-AE85-6A73AAC396FE}"/>
    <cellStyle name="style1738765001935" xfId="83" xr:uid="{0C6CFEBF-D4B9-4B05-822E-60427B0B1584}"/>
    <cellStyle name="style1738765002014" xfId="84" xr:uid="{3BFF927D-D930-4596-ABC9-675FECD87343}"/>
    <cellStyle name="style1738765513999" xfId="82" xr:uid="{4E07F403-3BDD-4DDE-947D-ACF2C3606589}"/>
    <cellStyle name="style1738765514879" xfId="85" xr:uid="{DEDB56F4-83ED-4B8C-BBFC-3AABF5763992}"/>
    <cellStyle name="style1738765515031" xfId="88" xr:uid="{5B111DCF-FE80-470D-8E4B-628F6E09AC8C}"/>
    <cellStyle name="style1738765515269" xfId="86" xr:uid="{2F28FD3D-332E-42B5-9539-B7D22FDF2141}"/>
    <cellStyle name="style1738765515354" xfId="87" xr:uid="{66B0A844-254D-4C6A-BC25-F8D70F680CC4}"/>
    <cellStyle name="style1738765515528" xfId="89" xr:uid="{158E4438-F622-4BFC-A5F1-4350EDD7BAA7}"/>
    <cellStyle name="style1738765515613" xfId="90" xr:uid="{5BBBC9FE-BFD6-42AE-A02C-1E9E6343DC85}"/>
    <cellStyle name="style1751631732247" xfId="45" xr:uid="{F7B04FF4-EE11-4F39-A11B-15B4CECA9203}"/>
    <cellStyle name="style1751631732341" xfId="46" xr:uid="{640846FD-F3FD-49BF-BF5B-6536EDDB3908}"/>
    <cellStyle name="style1751631732928" xfId="49" xr:uid="{7FE813A0-CB7C-4B44-A0CD-4F2230DF5D5D}"/>
    <cellStyle name="style1751631733007" xfId="47" xr:uid="{D2E70325-6CC2-4255-902D-A1A7148934F8}"/>
    <cellStyle name="style1751631733118" xfId="51" xr:uid="{50F3D3C7-C784-44FE-BC1C-14409BEDD4D1}"/>
    <cellStyle name="style1751631733216" xfId="50" xr:uid="{B5AD7C0B-585F-4D06-8173-069337594F83}"/>
    <cellStyle name="style1751631733497" xfId="48" xr:uid="{88D629F1-E081-45C2-9368-FF0A316E2A38}"/>
    <cellStyle name="style1751631733796" xfId="52" xr:uid="{1901E02E-69CE-4F74-A013-2561F1AE25E7}"/>
    <cellStyle name="style1751632174230" xfId="53" xr:uid="{AE33A179-CE00-4F62-A2C6-FFAFA16E9EDA}"/>
    <cellStyle name="style1751632174866" xfId="56" xr:uid="{A8BB83D3-B844-4552-B8ED-DAE3366B459B}"/>
    <cellStyle name="style1751632174950" xfId="54" xr:uid="{819C01C1-098B-46FC-9A94-67310B80695A}"/>
    <cellStyle name="style1751632175047" xfId="58" xr:uid="{EF07BF8F-A688-411F-A8BD-628CF690E392}"/>
    <cellStyle name="style1751632175140" xfId="57" xr:uid="{09FEB199-3C09-4861-BC53-2D5CE578F7A5}"/>
    <cellStyle name="style1751632175408" xfId="55" xr:uid="{6D1F2D0B-1EF0-4EBC-A7F2-8746AC656E47}"/>
    <cellStyle name="style1751632175682" xfId="59" xr:uid="{1345ED99-C513-45CC-97DC-93D58A3D3924}"/>
    <cellStyle name="style1751632496132" xfId="60" xr:uid="{1636C24D-8CC1-4BFC-9F39-9331D82F2074}"/>
    <cellStyle name="style1751632496779" xfId="63" xr:uid="{4A1DAD4E-DC41-46B5-A94B-152F9B414706}"/>
    <cellStyle name="style1751632496868" xfId="61" xr:uid="{3236EF1F-B2DD-4B4D-A54B-8EA2CEB6AE4F}"/>
    <cellStyle name="style1751632496960" xfId="65" xr:uid="{1AECE8C9-A981-4857-B57A-C20386FE51CD}"/>
    <cellStyle name="style1751632497053" xfId="64" xr:uid="{EBC4CC27-77AB-4555-8564-FDEA2635D282}"/>
    <cellStyle name="style1751632497335" xfId="62" xr:uid="{C1252873-57BF-480D-8368-BA37CDA3EFA5}"/>
    <cellStyle name="style1751632497611" xfId="66" xr:uid="{A53B32EE-FAA7-44BF-9320-7D05F3DE5725}"/>
    <cellStyle name="style1751632779751" xfId="67" xr:uid="{03D59380-B556-4AF0-B941-8A5E32110E27}"/>
    <cellStyle name="style1751632780418" xfId="68" xr:uid="{DB2B7422-E8F4-4A79-8FEB-835E57EC8E40}"/>
    <cellStyle name="style1751632780499" xfId="70" xr:uid="{5D25B18E-6A38-4FDB-843B-F1A76B611E46}"/>
    <cellStyle name="style1751632780814" xfId="69" xr:uid="{CA1F92EA-946D-4AA1-AD0C-B197ECBF5DBE}"/>
    <cellStyle name="style1751632781075" xfId="71" xr:uid="{C607A9ED-E3E7-4E33-A250-D2D2D6B3B009}"/>
    <cellStyle name="style1751633105563" xfId="72" xr:uid="{D386336E-A55C-4B5F-806F-FE8107E9657B}"/>
    <cellStyle name="style1751633106230" xfId="73" xr:uid="{C3A5B13D-D2F8-4A62-8E8C-A5C50016DCA5}"/>
    <cellStyle name="style1751633106319" xfId="75" xr:uid="{5DFBF247-161A-486D-AD06-B8D6E224F47E}"/>
    <cellStyle name="style1751633106647" xfId="74" xr:uid="{D69D2AAB-9298-41E9-8811-9DEF5355124B}"/>
    <cellStyle name="style1751633106910" xfId="76" xr:uid="{AC66A97E-44BE-4461-8E9D-0F176B56A50B}"/>
    <cellStyle name="style1751633469385" xfId="77" xr:uid="{21BCCC83-312F-483B-BE22-95C74E1EFE03}"/>
    <cellStyle name="style1751633470092" xfId="78" xr:uid="{F9F4AC43-E20F-4C5B-BCD7-D8F52F96101A}"/>
    <cellStyle name="style1751633470182" xfId="80" xr:uid="{E398E749-E381-4C61-B532-4B1FC0B6D1DF}"/>
    <cellStyle name="style1751633470503" xfId="79" xr:uid="{F1920820-588C-4AC6-9611-30FE42E6E8B6}"/>
    <cellStyle name="style1751633470756" xfId="81" xr:uid="{B384E274-CA8B-411E-8EE8-62B7C65B2C45}"/>
    <cellStyle name="style1764949855301" xfId="97" xr:uid="{668F60AA-F98A-491D-8374-52C0D0953257}"/>
    <cellStyle name="style1764949856205" xfId="102" xr:uid="{CA86C076-5AFA-4C71-A1CE-D337150ED356}"/>
    <cellStyle name="style1764949856301" xfId="98" xr:uid="{B4CB560A-113C-4287-9FFD-331F1CE7902D}"/>
    <cellStyle name="style1764949856601" xfId="106" xr:uid="{FA81BB11-9F29-49FD-A9C4-152BAC3298EF}"/>
    <cellStyle name="style1764949856693" xfId="103" xr:uid="{142CD0D6-E6AA-4B25-B558-3BFA2E212509}"/>
    <cellStyle name="style1764949856862" xfId="104" xr:uid="{0FE26882-B8B0-421C-AED9-3F4D49A009E2}"/>
    <cellStyle name="style1764949856985" xfId="105" xr:uid="{5C95AA06-A969-43F9-ABFB-2FD403830C6E}"/>
    <cellStyle name="style1764949857249" xfId="99" xr:uid="{3FDDCBA3-9C39-4515-B7EA-02422AF6468F}"/>
    <cellStyle name="style1764949857343" xfId="100" xr:uid="{F7D976D5-16F1-4831-92A1-F1EAFC5639D5}"/>
    <cellStyle name="style1764949857606" xfId="101" xr:uid="{57B006D1-65E6-4FB2-91A0-CB1A2343D0C1}"/>
    <cellStyle name="style1764949857760" xfId="107" xr:uid="{3763459E-894D-4EF9-A50E-77D5A802047A}"/>
    <cellStyle name="style1764949857917" xfId="108" xr:uid="{10DFECEA-FDBA-410A-A4E4-B9AEBE39B9EF}"/>
    <cellStyle name="style1764949858043" xfId="109" xr:uid="{12E7B043-04E1-4BCA-A416-220479A18329}"/>
  </cellStyles>
  <dxfs count="1">
    <dxf>
      <font>
        <strike val="0"/>
        <outline val="0"/>
        <shadow val="0"/>
        <u val="none"/>
        <vertAlign val="baseline"/>
        <sz val="11"/>
        <color rgb="FF00000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B36368-32B1-4DD7-A0A8-88C1931EB71E}" name="t2_535" displayName="t2_535" ref="A3:B23" totalsRowShown="0" headerRowDxfId="0">
  <tableColumns count="2">
    <tableColumn id="1" xr3:uid="{A54FFA5B-9E8B-4156-B8FD-ABC6E8B4B5D0}" name="Assembly Area"/>
    <tableColumn id="5" xr3:uid="{D9A631B5-FD13-4B49-B5F7-251DEDAC3261}" name="Total"/>
  </tableColumns>
  <tableStyleInfo name="none"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Skills%20for%20Life%20and%20Work%20ad%20hoc%20tables.xlsx" TargetMode="External"/><Relationship Id="rId2" Type="http://schemas.openxmlformats.org/officeDocument/2006/relationships/hyperlink" Target="Skills%20for%20Life%20and%20Work%20ad%20hoc%20tables.xlsx" TargetMode="External"/><Relationship Id="rId1" Type="http://schemas.openxmlformats.org/officeDocument/2006/relationships/hyperlink" Target="Skills%20for%20Life%20and%20Work%20ad%20hoc%20tables.xlsx" TargetMode="External"/><Relationship Id="rId6" Type="http://schemas.openxmlformats.org/officeDocument/2006/relationships/printerSettings" Target="../printerSettings/printerSettings1.bin"/><Relationship Id="rId5" Type="http://schemas.openxmlformats.org/officeDocument/2006/relationships/hyperlink" Target="Skills%20for%20Life%20and%20Work%20ad%20hoc%20tables.xlsx" TargetMode="External"/><Relationship Id="rId4" Type="http://schemas.openxmlformats.org/officeDocument/2006/relationships/hyperlink" Target="Skills%20for%20Life%20and%20Work%20ad%20hoc%20tables.xlsx" TargetMode="External"/></Relationships>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hyperlink" Target="https://www.nisra.gov.uk/publications/2024-mid-year-population-estimates-northern-ireland-and-estimates-population-aged-85"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AF52-F3C0-47D5-BC97-652AAD0D9630}">
  <dimension ref="A1:A55"/>
  <sheetViews>
    <sheetView tabSelected="1" topLeftCell="A33" workbookViewId="0">
      <selection activeCell="A56" sqref="A56"/>
    </sheetView>
  </sheetViews>
  <sheetFormatPr defaultRowHeight="14.4" x14ac:dyDescent="0.3"/>
  <sheetData>
    <row r="1" spans="1:1" ht="18" x14ac:dyDescent="0.35">
      <c r="A1" s="14" t="s">
        <v>7</v>
      </c>
    </row>
    <row r="3" spans="1:1" x14ac:dyDescent="0.3">
      <c r="A3" s="15" t="s">
        <v>6</v>
      </c>
    </row>
    <row r="5" spans="1:1" x14ac:dyDescent="0.3">
      <c r="A5" s="16" t="s">
        <v>8</v>
      </c>
    </row>
    <row r="6" spans="1:1" x14ac:dyDescent="0.3">
      <c r="A6" s="16" t="s">
        <v>35</v>
      </c>
    </row>
    <row r="7" spans="1:1" x14ac:dyDescent="0.3">
      <c r="A7" s="16" t="s">
        <v>40</v>
      </c>
    </row>
    <row r="8" spans="1:1" x14ac:dyDescent="0.3">
      <c r="A8" s="16" t="s">
        <v>41</v>
      </c>
    </row>
    <row r="9" spans="1:1" x14ac:dyDescent="0.3">
      <c r="A9" s="16" t="s">
        <v>51</v>
      </c>
    </row>
    <row r="10" spans="1:1" x14ac:dyDescent="0.3">
      <c r="A10" s="16" t="s">
        <v>52</v>
      </c>
    </row>
    <row r="11" spans="1:1" x14ac:dyDescent="0.3">
      <c r="A11" s="16" t="s">
        <v>53</v>
      </c>
    </row>
    <row r="12" spans="1:1" x14ac:dyDescent="0.3">
      <c r="A12" s="16" t="s">
        <v>58</v>
      </c>
    </row>
    <row r="13" spans="1:1" x14ac:dyDescent="0.3">
      <c r="A13" s="16" t="s">
        <v>79</v>
      </c>
    </row>
    <row r="14" spans="1:1" x14ac:dyDescent="0.3">
      <c r="A14" s="16" t="s">
        <v>80</v>
      </c>
    </row>
    <row r="15" spans="1:1" x14ac:dyDescent="0.3">
      <c r="A15" s="16" t="s">
        <v>100</v>
      </c>
    </row>
    <row r="16" spans="1:1" x14ac:dyDescent="0.3">
      <c r="A16" s="16" t="s">
        <v>144</v>
      </c>
    </row>
    <row r="17" spans="1:1" x14ac:dyDescent="0.3">
      <c r="A17" s="16" t="s">
        <v>153</v>
      </c>
    </row>
    <row r="18" spans="1:1" x14ac:dyDescent="0.3">
      <c r="A18" s="16" t="s">
        <v>179</v>
      </c>
    </row>
    <row r="19" spans="1:1" x14ac:dyDescent="0.3">
      <c r="A19" s="16" t="s">
        <v>222</v>
      </c>
    </row>
    <row r="20" spans="1:1" x14ac:dyDescent="0.3">
      <c r="A20" s="16" t="s">
        <v>221</v>
      </c>
    </row>
    <row r="21" spans="1:1" x14ac:dyDescent="0.3">
      <c r="A21" s="132" t="s">
        <v>245</v>
      </c>
    </row>
    <row r="22" spans="1:1" x14ac:dyDescent="0.3">
      <c r="A22" s="16" t="s">
        <v>287</v>
      </c>
    </row>
    <row r="23" spans="1:1" x14ac:dyDescent="0.3">
      <c r="A23" s="16" t="s">
        <v>294</v>
      </c>
    </row>
    <row r="24" spans="1:1" x14ac:dyDescent="0.3">
      <c r="A24" s="16" t="s">
        <v>295</v>
      </c>
    </row>
    <row r="25" spans="1:1" x14ac:dyDescent="0.3">
      <c r="A25" s="16" t="s">
        <v>318</v>
      </c>
    </row>
    <row r="26" spans="1:1" x14ac:dyDescent="0.3">
      <c r="A26" s="16" t="s">
        <v>315</v>
      </c>
    </row>
    <row r="27" spans="1:1" x14ac:dyDescent="0.3">
      <c r="A27" s="16" t="s">
        <v>316</v>
      </c>
    </row>
    <row r="28" spans="1:1" x14ac:dyDescent="0.3">
      <c r="A28" s="16" t="s">
        <v>317</v>
      </c>
    </row>
    <row r="29" spans="1:1" s="1" customFormat="1" x14ac:dyDescent="0.3">
      <c r="A29" s="16" t="s">
        <v>323</v>
      </c>
    </row>
    <row r="30" spans="1:1" x14ac:dyDescent="0.3">
      <c r="A30" s="16" t="s">
        <v>326</v>
      </c>
    </row>
    <row r="31" spans="1:1" x14ac:dyDescent="0.3">
      <c r="A31" s="16" t="s">
        <v>331</v>
      </c>
    </row>
    <row r="32" spans="1:1" x14ac:dyDescent="0.3">
      <c r="A32" s="16" t="s">
        <v>341</v>
      </c>
    </row>
    <row r="33" spans="1:1" x14ac:dyDescent="0.3">
      <c r="A33" s="16" t="s">
        <v>345</v>
      </c>
    </row>
    <row r="34" spans="1:1" x14ac:dyDescent="0.3">
      <c r="A34" s="238" t="s">
        <v>347</v>
      </c>
    </row>
    <row r="35" spans="1:1" x14ac:dyDescent="0.3">
      <c r="A35" s="16" t="s">
        <v>348</v>
      </c>
    </row>
    <row r="36" spans="1:1" x14ac:dyDescent="0.3">
      <c r="A36" s="238" t="s">
        <v>350</v>
      </c>
    </row>
    <row r="37" spans="1:1" x14ac:dyDescent="0.3">
      <c r="A37" s="16" t="s">
        <v>361</v>
      </c>
    </row>
    <row r="38" spans="1:1" x14ac:dyDescent="0.3">
      <c r="A38" s="16" t="s">
        <v>364</v>
      </c>
    </row>
    <row r="39" spans="1:1" x14ac:dyDescent="0.3">
      <c r="A39" s="16" t="s">
        <v>369</v>
      </c>
    </row>
    <row r="40" spans="1:1" x14ac:dyDescent="0.3">
      <c r="A40" s="16" t="s">
        <v>372</v>
      </c>
    </row>
    <row r="41" spans="1:1" x14ac:dyDescent="0.3">
      <c r="A41" s="16" t="s">
        <v>382</v>
      </c>
    </row>
    <row r="42" spans="1:1" x14ac:dyDescent="0.3">
      <c r="A42" s="16" t="s">
        <v>384</v>
      </c>
    </row>
    <row r="43" spans="1:1" x14ac:dyDescent="0.3">
      <c r="A43" s="16" t="s">
        <v>385</v>
      </c>
    </row>
    <row r="44" spans="1:1" x14ac:dyDescent="0.3">
      <c r="A44" s="16" t="s">
        <v>405</v>
      </c>
    </row>
    <row r="45" spans="1:1" x14ac:dyDescent="0.3">
      <c r="A45" s="16" t="s">
        <v>411</v>
      </c>
    </row>
    <row r="46" spans="1:1" x14ac:dyDescent="0.3">
      <c r="A46" s="16" t="s">
        <v>430</v>
      </c>
    </row>
    <row r="47" spans="1:1" s="385" customFormat="1" x14ac:dyDescent="0.3">
      <c r="A47" s="16" t="s">
        <v>437</v>
      </c>
    </row>
    <row r="48" spans="1:1" x14ac:dyDescent="0.3">
      <c r="A48" s="16" t="s">
        <v>438</v>
      </c>
    </row>
    <row r="49" spans="1:1" x14ac:dyDescent="0.3">
      <c r="A49" s="16" t="s">
        <v>440</v>
      </c>
    </row>
    <row r="50" spans="1:1" x14ac:dyDescent="0.3">
      <c r="A50" s="16" t="s">
        <v>452</v>
      </c>
    </row>
    <row r="51" spans="1:1" x14ac:dyDescent="0.3">
      <c r="A51" s="16" t="s">
        <v>455</v>
      </c>
    </row>
    <row r="52" spans="1:1" x14ac:dyDescent="0.3">
      <c r="A52" s="16" t="s">
        <v>456</v>
      </c>
    </row>
    <row r="53" spans="1:1" x14ac:dyDescent="0.3">
      <c r="A53" s="16" t="s">
        <v>459</v>
      </c>
    </row>
    <row r="54" spans="1:1" x14ac:dyDescent="0.3">
      <c r="A54" s="16" t="s">
        <v>460</v>
      </c>
    </row>
    <row r="55" spans="1:1" x14ac:dyDescent="0.3">
      <c r="A55" s="16" t="s">
        <v>461</v>
      </c>
    </row>
  </sheetData>
  <hyperlinks>
    <hyperlink ref="A5" location="'Table 01'!A1" display="Table 01: Skills for Life and Work Occupancy in FE Colleges (January 2024)" xr:uid="{9A88B0AA-51EA-4001-8CE8-1CA032412763}"/>
    <hyperlink ref="A6" r:id="rId1" location="'Table 02'!A1" xr:uid="{B587AE54-ADED-41DB-97C5-9F9FFE3CC895}"/>
    <hyperlink ref="A7" r:id="rId2" location="'Table 03'!A1" xr:uid="{19E79B45-711A-4A91-9028-1CFCD893D5F6}"/>
    <hyperlink ref="A8" r:id="rId3" location="'Table 04'!A1" xr:uid="{E2BAC940-28D1-4DD6-BDD8-BD79350C78AF}"/>
    <hyperlink ref="A9" location="'Table 05'!A1" display="Table 05: Skills for Life and Work Starts 2021/22 to 2024/25 (to 30 Sept 2024)" xr:uid="{FB574B21-86CF-4B25-B61E-275FFD0C06CF}"/>
    <hyperlink ref="A10" location="'Table 06'!A1" display="Table 06: Skills for Life and Work Starts by Disability Status 2021/22 to 2024/25 (to 30 Sept 2024)" xr:uid="{16EE3474-B2F6-4798-AEC4-B807EDDA3ADC}"/>
    <hyperlink ref="A11" location="'Table 07'!A1" display="Table 07: Skills for Life and Work Starts with an In Care Background 2021/22 to 2024/25 (to 30 Sept 2024)" xr:uid="{22583B3F-629A-42AB-B63E-92AAD0A00EB3}"/>
    <hyperlink ref="A12" r:id="rId4" location="'Table 08'!A1" xr:uid="{39442D84-E194-4F74-88BB-4BC0C9D2AE2A}"/>
    <hyperlink ref="A13" location="'Table 09'!A1" display="Table 09: Skills for Life and Work starts with a declared migrant status 2021/22 to 2023/24" xr:uid="{17B654A3-9012-4DE6-B29E-4BF7CAE24E8E}"/>
    <hyperlink ref="A14" location="'Table 10'!A1" display="Table 10: Skills for Life and Work occupancy with a declared migrant status" xr:uid="{4582953B-DA33-4FE9-AB74-8FC5866220C9}"/>
    <hyperlink ref="A15" location="'Table 11'!A1" display="Table 11: All Participants on Skills for Life and Work by Assembly Area (October 2024)" xr:uid="{D1402AEA-DE06-4859-9695-22ECC20AFE7B}"/>
    <hyperlink ref="A16" location="'Table 12'!A1" display="Table 12: Skills for Life and Work Participants on Course Between 1st Septemeber 2021 and 30th November 2024" xr:uid="{014F7992-088A-4A11-8E2A-3EC96AF566D4}"/>
    <hyperlink ref="A17" location="'Table 13'!A1" display="Table 13: Skills for Life and Work Participations Between 1st September 2021 and 30th November 2024" xr:uid="{379BFC29-3E85-455C-B108-54BAF6F3E251}"/>
    <hyperlink ref="A18" location="'Table 14'!A1" display="Table 14: Skills for Life and Work Starts by Register of Regulated Qualifications (RRQ) 2021/22 to 2024/25 (to end of Oct 24)" xr:uid="{AA10BDE5-BA73-47A0-BDF9-BAB44358749A}"/>
    <hyperlink ref="A20" location="'Table 16'!A1" display="Table 16: Skills for Life and Work Occupancy by Disability Type at 31st October 2024" xr:uid="{3C001BE7-F128-4454-AB93-872AE5315235}"/>
    <hyperlink ref="A19" location="'Table 15'!A1" display="Table 15: Skills for Life and Work Starts by Urban/Rural 2021/22 to 2024/25 (to end of Oct 24)" xr:uid="{20168F4B-A673-4FE3-AF0E-6A3F8B297B9B}"/>
    <hyperlink ref="A21" location="'Table 17'!A1" display="Table 17: All Participants on Skills for Life and Work by Equality Group (February-April 2024 to November to January 2025)" xr:uid="{08343D93-2510-4180-8FBC-10A73EAB276A}"/>
    <hyperlink ref="A22" location="'Table 18'!A1" display="Table 18: Skills for Life and Work Occupancy by Disability Type 2022-24" xr:uid="{E17BAC14-8354-436E-BA4C-EA12B952D046}"/>
    <hyperlink ref="A23" location="'Table 19'!A1" display="Table 19: All Participants on Skills for Life and Work by Local Government District (October 2022)" xr:uid="{8057F899-7AD0-47BF-8AC8-093E1A7726DC}"/>
    <hyperlink ref="A24" location="'Table 20'!A1" display="Table 20: All Participants on Skills for Life and Work by Local Government District (October 2023)" xr:uid="{CB4E8098-3593-4F35-B563-DF9733D46F5F}"/>
    <hyperlink ref="A25" location="'Table 21'!A1" display="Table 21: All Participants on Skills for Life and Work by Local Government District (October 2024)" xr:uid="{0E91D9C9-EF81-474C-951E-00B0CFCA161D}"/>
    <hyperlink ref="A26" location="'Table 22'!A1" display="Table 22: All Participants on Skills for Life and Work by Assembly Area (October 2022)" xr:uid="{8C880B3E-46ED-4850-B4DF-E4CB63041830}"/>
    <hyperlink ref="A27" location="'Table 23'!A1" display="Table 23: All Participants on Skills for Life and Work by Assembly Area (October 2023)" xr:uid="{8E5E61E4-BE62-49C7-AA53-1011A3531995}"/>
    <hyperlink ref="A28" location="'Table 24'!A1" display="Table 24: All Participants on Skills for Life and Work by Assembly Area (October 2024)" xr:uid="{CD19E769-EBD6-419A-8065-006ACEC50BC7}"/>
    <hyperlink ref="A29" location="'Table 25'!A1" display="Table 25: Skills for Life and Work Starts with an In Care Background by Age 2021/22 to 2024/25 (to 31 January 2025)" xr:uid="{568AAF98-D6FC-4E5B-AEAE-96F6946EC29F}"/>
    <hyperlink ref="A30" location="'Table 26'!A1" display="Table 26: Number of Skills for Life and Work Starts by Disability Status (2021/22 to 2024/25 up to end of Apr 25)" xr:uid="{95F81254-AE8B-4E16-9048-975CCC2CBADF}"/>
    <hyperlink ref="A31" location="'Table 27'!A1" display="Table 27: All participants on Skills for Life and Work by Local Government District and by Disability Status (April 2025)" xr:uid="{EEA57C73-5F7C-4978-A2C0-D67B724E35BE}"/>
    <hyperlink ref="A32" location="'Table 28'!A1" display="Table 28: Skills for Life and Work Starts by Age at Start of Course 2021/22 to 2024/25 (end of Apr 25)" xr:uid="{A9617F04-9B33-4C7A-A90B-BD94531E1855}"/>
    <hyperlink ref="A33" location="'Table 29'!A1" display="Table 29: Skills for Life and Work Starts by Urban/Rural 2021/22 to 2024/25 (to Apr 25)" xr:uid="{ACDDB412-DA8D-4064-9C6C-5CBABCE24CFA}"/>
    <hyperlink ref="A34" location="'Table 30'!A1" display="Table 30: Skills for Life and Work Starts by Register of Regulated Qualifications (RRQ) 2021/22 to 2024/25 (to Apr 25)" xr:uid="{2543EFE0-2647-4BCF-B92D-5B4D7A80A6B5}"/>
    <hyperlink ref="A35" location="'Table 31'!A1" display="Table 31: Skills for Life and Work Starts by FE/Non-FE 2021/22 to 2024/25 (to Apr 25)" xr:uid="{5DB7FCA4-7B6E-473A-83AD-445B0AF7FC69}"/>
    <hyperlink ref="A36" location="'Table 32'!A1" display="Table 32: Skills for Life and Work Occupancy by Register of Regulated Qualifications (RRQ) (April 2025)" xr:uid="{9298940B-D4CD-42E6-B577-010C8B3F8DA4}"/>
    <hyperlink ref="A37" location="'Table 33'!A1" display="Table 33: Skills for Life and Work by Deprivation Quintile 2021/22 to 2024/25 (to end of Apr 25)" xr:uid="{6B02B08B-CA8B-4B64-AFC4-1D63ECC3FA53}"/>
    <hyperlink ref="A38" location="'Table 34'!A1" display="Table 34: Skills for Life and Work Starts with an In Care Background 2021/22 to 2024/25 (to end of Apr 25)" xr:uid="{CDC19C92-9119-46FE-A863-B66EE2F37BB0}"/>
    <hyperlink ref="A39" location="'Table 35'!A1" display="Table 35: Final Termination Reason for Skills for Life and Work Leavers 2021/22 to 2024/25 (to Apr 25)" xr:uid="{BA59714B-2063-4837-8109-3F268478772A}"/>
    <hyperlink ref="A40" location="'Table 36'!A1" display="Table 36: Skills for Life and Work Occupancy by Register of Regulated Qualifications (April 2025)" xr:uid="{C635C791-8752-4654-BB39-FEA3DB670638}"/>
    <hyperlink ref="A41" location="'Table 37'!A1" display="Table 37: Skills for Life and Work Occupancy Disability by Deprivation Quintile (July 2025)" xr:uid="{A85A7DC2-6ECD-4C93-8D92-D9A4DB0DE1AD}"/>
    <hyperlink ref="A42" location="'Table 38'!A1" display="Table 38: Skills for Life and Work Occupancy Disability by Age at Start of Course (July 2025)" xr:uid="{BFCACB85-1FD5-4312-A3F8-D21DD2743F49}"/>
    <hyperlink ref="A43" location="'Table 39'!A1" display="Table 39: Skills for Life and Work Occupancy Disability by Local Government District (July 2025)" xr:uid="{55EA28ED-89E3-4935-BB77-6595C8F5701B}"/>
    <hyperlink ref="A44" location="'Table 40'!A1" display="Table 40: Proportion of those aged 16-18 of Skills for Life and Work Starts by Local Government District 2024/25" xr:uid="{06A2A046-3188-4FAD-BBAA-97E953B242A8}"/>
    <hyperlink ref="A45" r:id="rId5" location="'Table 41'!A1" xr:uid="{C7B44CE5-B8FA-4CCE-9909-31E3A1983605}"/>
    <hyperlink ref="A46" location="'Table 42'!A1" display="Table 42: Skills for Life and Work Occupancy by Disability Status " xr:uid="{9345E634-4DBE-4762-8E98-25A12854A76A}"/>
    <hyperlink ref="A47" location="'Table 43'!A1" display="Table 43: Skills for Life and Work Starts by Age 2021/22 to 2025/26 (to Oct 25)" xr:uid="{13AC8A66-1F9A-4886-B1CC-EB8A92F8459A}"/>
    <hyperlink ref="A48" location="'Table 44'!A1" display="Table 44: Skills for Life and Work Starts by Religion 2021/22 to 2025/26 (to Oct 25)" xr:uid="{028BAC26-5AF9-41F9-93BE-2B66E303DB6C}"/>
    <hyperlink ref="A49" location="'Table 45'!A1" display="Table 45: Skills for Life and Work Starts by Ethnicity Group 2021/22 to 2025/26 (to Oct 25)" xr:uid="{F4623CA3-D0C6-4685-8CFA-BF6005835A3A}"/>
    <hyperlink ref="A50" location="'Table 46'!A1" display="Table 46: Skills for Life and Work Starts by Ethnicity 2021/22 to 2025/26 (to Oct 25)" xr:uid="{D232B916-44FC-483D-8D8F-BBB976F90389}"/>
    <hyperlink ref="A51" location="'Table 47'!A1" display="Table 47: Skills for Life and Work Starts by Dependant Status 2021/22 to 2025/26 (to Oct 25)" xr:uid="{1453645D-0E06-42A3-A296-1CED35995C24}"/>
    <hyperlink ref="A52" location="'Table 48'!A1" display="Table 48: Skills for Life and Work Starts by Marital Status 2021/22 to 2025/26 (to Oct 25)" xr:uid="{3A901DAE-0682-4A00-89D9-6F9CD7AA0696}"/>
    <hyperlink ref="A53" location="'Table 49'!A1" display="Table 49: Skills for Life and Work Starts by Migrant Status 2021/22 to 2025/26 (to Oct 25)" xr:uid="{98C8B771-2AE4-4839-8EF4-EE42B5225F9B}"/>
    <hyperlink ref="A54" location="'Table 50'!A1" display="Table 50: Skills for Life and Work Occupancy by Ethnicity (October 2025)" xr:uid="{78689413-A87C-4A93-BB11-F13ABC0BA385}"/>
    <hyperlink ref="A55" location="'Table 51'!A1" display="Table 51: Skills for Life and Work Occupancy by Migrant Status (October 2025)" xr:uid="{6EF310A2-AE7A-4D46-BA4B-BCE8EE7468A8}"/>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1A96-99DC-4297-8C30-CDB0E82D8B09}">
  <dimension ref="A1:D12"/>
  <sheetViews>
    <sheetView workbookViewId="0"/>
  </sheetViews>
  <sheetFormatPr defaultRowHeight="14.4" x14ac:dyDescent="0.3"/>
  <cols>
    <col min="1" max="2" width="12.44140625" customWidth="1"/>
  </cols>
  <sheetData>
    <row r="1" spans="1:4" s="15" customFormat="1" x14ac:dyDescent="0.3">
      <c r="A1" s="15" t="s">
        <v>79</v>
      </c>
    </row>
    <row r="3" spans="1:4" x14ac:dyDescent="0.3">
      <c r="B3" t="s">
        <v>13</v>
      </c>
      <c r="C3" t="s">
        <v>14</v>
      </c>
      <c r="D3" t="s">
        <v>36</v>
      </c>
    </row>
    <row r="4" spans="1:4" x14ac:dyDescent="0.3">
      <c r="A4" t="s">
        <v>72</v>
      </c>
      <c r="B4">
        <v>27</v>
      </c>
      <c r="C4">
        <v>8</v>
      </c>
      <c r="D4">
        <v>6</v>
      </c>
    </row>
    <row r="5" spans="1:4" x14ac:dyDescent="0.3">
      <c r="A5" t="s">
        <v>73</v>
      </c>
      <c r="B5" s="100" t="s">
        <v>74</v>
      </c>
      <c r="C5" s="100" t="s">
        <v>74</v>
      </c>
      <c r="D5" s="100">
        <v>0</v>
      </c>
    </row>
    <row r="8" spans="1:4" x14ac:dyDescent="0.3">
      <c r="A8" t="s">
        <v>75</v>
      </c>
    </row>
    <row r="10" spans="1:4" x14ac:dyDescent="0.3">
      <c r="A10" t="s">
        <v>76</v>
      </c>
    </row>
    <row r="12" spans="1:4" x14ac:dyDescent="0.3">
      <c r="A12" t="s">
        <v>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AFAB-0F51-406D-8529-33129E3952E6}">
  <dimension ref="A1:M21"/>
  <sheetViews>
    <sheetView workbookViewId="0"/>
  </sheetViews>
  <sheetFormatPr defaultRowHeight="14.4" x14ac:dyDescent="0.3"/>
  <cols>
    <col min="1" max="1" width="10.33203125" bestFit="1" customWidth="1"/>
  </cols>
  <sheetData>
    <row r="1" spans="1:4" x14ac:dyDescent="0.3">
      <c r="A1" s="15" t="s">
        <v>80</v>
      </c>
    </row>
    <row r="3" spans="1:4" x14ac:dyDescent="0.3">
      <c r="B3" s="101">
        <v>44835</v>
      </c>
      <c r="C3" s="101">
        <v>45200</v>
      </c>
      <c r="D3" s="101">
        <v>45566</v>
      </c>
    </row>
    <row r="4" spans="1:4" x14ac:dyDescent="0.3">
      <c r="A4" t="s">
        <v>72</v>
      </c>
      <c r="B4" s="100">
        <v>23</v>
      </c>
      <c r="C4" s="100">
        <v>11</v>
      </c>
      <c r="D4" s="100">
        <v>12</v>
      </c>
    </row>
    <row r="5" spans="1:4" x14ac:dyDescent="0.3">
      <c r="A5" t="s">
        <v>73</v>
      </c>
      <c r="B5" s="100" t="s">
        <v>74</v>
      </c>
      <c r="C5" s="100" t="s">
        <v>74</v>
      </c>
      <c r="D5" s="100">
        <v>0</v>
      </c>
    </row>
    <row r="6" spans="1:4" x14ac:dyDescent="0.3">
      <c r="A6" t="s">
        <v>78</v>
      </c>
      <c r="B6" s="100">
        <v>0</v>
      </c>
      <c r="C6" s="100">
        <v>0</v>
      </c>
      <c r="D6" s="100">
        <v>0</v>
      </c>
    </row>
    <row r="9" spans="1:4" x14ac:dyDescent="0.3">
      <c r="A9" t="s">
        <v>75</v>
      </c>
    </row>
    <row r="11" spans="1:4" x14ac:dyDescent="0.3">
      <c r="A11" t="s">
        <v>76</v>
      </c>
    </row>
    <row r="13" spans="1:4" x14ac:dyDescent="0.3">
      <c r="A13" t="s">
        <v>77</v>
      </c>
    </row>
    <row r="21" spans="13:13" x14ac:dyDescent="0.3">
      <c r="M21"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4CA6-5B53-4E98-9ADD-D8CF8FE75E0E}">
  <dimension ref="A1:B30"/>
  <sheetViews>
    <sheetView workbookViewId="0">
      <selection activeCell="G18" sqref="G18"/>
    </sheetView>
  </sheetViews>
  <sheetFormatPr defaultColWidth="13.5546875" defaultRowHeight="14.4" x14ac:dyDescent="0.3"/>
  <cols>
    <col min="1" max="1" width="41.109375" customWidth="1"/>
    <col min="2" max="2" width="11.6640625" customWidth="1"/>
  </cols>
  <sheetData>
    <row r="1" spans="1:2" x14ac:dyDescent="0.3">
      <c r="A1" s="103" t="s">
        <v>100</v>
      </c>
    </row>
    <row r="2" spans="1:2" x14ac:dyDescent="0.3">
      <c r="A2" s="103"/>
    </row>
    <row r="3" spans="1:2" x14ac:dyDescent="0.3">
      <c r="A3" s="104" t="s">
        <v>99</v>
      </c>
      <c r="B3" s="105" t="s">
        <v>0</v>
      </c>
    </row>
    <row r="4" spans="1:2" x14ac:dyDescent="0.3">
      <c r="A4" t="s">
        <v>81</v>
      </c>
      <c r="B4" s="102">
        <v>172</v>
      </c>
    </row>
    <row r="5" spans="1:2" x14ac:dyDescent="0.3">
      <c r="A5" t="s">
        <v>82</v>
      </c>
      <c r="B5" s="102">
        <v>469</v>
      </c>
    </row>
    <row r="6" spans="1:2" x14ac:dyDescent="0.3">
      <c r="A6" t="s">
        <v>83</v>
      </c>
      <c r="B6" s="102">
        <v>162</v>
      </c>
    </row>
    <row r="7" spans="1:2" x14ac:dyDescent="0.3">
      <c r="A7" t="s">
        <v>84</v>
      </c>
      <c r="B7" s="102">
        <v>506</v>
      </c>
    </row>
    <row r="8" spans="1:2" x14ac:dyDescent="0.3">
      <c r="A8" t="s">
        <v>85</v>
      </c>
      <c r="B8" s="102">
        <v>99</v>
      </c>
    </row>
    <row r="9" spans="1:2" x14ac:dyDescent="0.3">
      <c r="A9" t="s">
        <v>86</v>
      </c>
      <c r="B9" s="102">
        <v>84</v>
      </c>
    </row>
    <row r="10" spans="1:2" x14ac:dyDescent="0.3">
      <c r="A10" t="s">
        <v>87</v>
      </c>
      <c r="B10" s="102">
        <v>102</v>
      </c>
    </row>
    <row r="11" spans="1:2" x14ac:dyDescent="0.3">
      <c r="A11" t="s">
        <v>88</v>
      </c>
      <c r="B11" s="102">
        <v>211</v>
      </c>
    </row>
    <row r="12" spans="1:2" x14ac:dyDescent="0.3">
      <c r="A12" t="s">
        <v>89</v>
      </c>
      <c r="B12" s="102">
        <v>127</v>
      </c>
    </row>
    <row r="13" spans="1:2" x14ac:dyDescent="0.3">
      <c r="A13" t="s">
        <v>90</v>
      </c>
      <c r="B13" s="102">
        <v>83</v>
      </c>
    </row>
    <row r="14" spans="1:2" x14ac:dyDescent="0.3">
      <c r="A14" t="s">
        <v>91</v>
      </c>
      <c r="B14" s="102">
        <v>127</v>
      </c>
    </row>
    <row r="15" spans="1:2" x14ac:dyDescent="0.3">
      <c r="A15" t="s">
        <v>92</v>
      </c>
      <c r="B15" s="102">
        <v>109</v>
      </c>
    </row>
    <row r="16" spans="1:2" x14ac:dyDescent="0.3">
      <c r="A16" t="s">
        <v>93</v>
      </c>
      <c r="B16" s="102">
        <v>77</v>
      </c>
    </row>
    <row r="17" spans="1:2" x14ac:dyDescent="0.3">
      <c r="A17" t="s">
        <v>94</v>
      </c>
      <c r="B17" s="102">
        <v>116</v>
      </c>
    </row>
    <row r="18" spans="1:2" x14ac:dyDescent="0.3">
      <c r="A18" t="s">
        <v>95</v>
      </c>
      <c r="B18" s="102">
        <v>98</v>
      </c>
    </row>
    <row r="19" spans="1:2" x14ac:dyDescent="0.3">
      <c r="A19" t="s">
        <v>96</v>
      </c>
      <c r="B19" s="102">
        <v>95</v>
      </c>
    </row>
    <row r="20" spans="1:2" x14ac:dyDescent="0.3">
      <c r="A20" t="s">
        <v>97</v>
      </c>
      <c r="B20" s="102">
        <v>183</v>
      </c>
    </row>
    <row r="21" spans="1:2" x14ac:dyDescent="0.3">
      <c r="A21" t="s">
        <v>98</v>
      </c>
      <c r="B21" s="102">
        <v>164</v>
      </c>
    </row>
    <row r="22" spans="1:2" x14ac:dyDescent="0.3">
      <c r="A22" t="s">
        <v>39</v>
      </c>
      <c r="B22" s="102">
        <v>34</v>
      </c>
    </row>
    <row r="23" spans="1:2" x14ac:dyDescent="0.3">
      <c r="A23" t="s">
        <v>0</v>
      </c>
      <c r="B23" s="102">
        <f>SUBTOTAL(109,B4:B22)</f>
        <v>3018</v>
      </c>
    </row>
    <row r="24" spans="1:2" x14ac:dyDescent="0.3">
      <c r="B24" s="102"/>
    </row>
    <row r="25" spans="1:2" x14ac:dyDescent="0.3">
      <c r="B25" s="102"/>
    </row>
    <row r="26" spans="1:2" x14ac:dyDescent="0.3">
      <c r="B26" s="102"/>
    </row>
    <row r="28" spans="1:2" x14ac:dyDescent="0.3">
      <c r="A28" s="43" t="s">
        <v>101</v>
      </c>
    </row>
    <row r="30" spans="1:2" x14ac:dyDescent="0.3">
      <c r="A30" t="s">
        <v>77</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356F3-BBEC-4308-A8AA-49B5C1853D1A}">
  <dimension ref="A1:F54"/>
  <sheetViews>
    <sheetView workbookViewId="0"/>
  </sheetViews>
  <sheetFormatPr defaultRowHeight="14.4" x14ac:dyDescent="0.3"/>
  <cols>
    <col min="1" max="1" width="22.33203125" customWidth="1"/>
    <col min="2" max="2" width="12.109375" customWidth="1"/>
    <col min="4" max="4" width="10.44140625" customWidth="1"/>
    <col min="5" max="5" width="11.109375" customWidth="1"/>
    <col min="6" max="6" width="10.6640625" customWidth="1"/>
  </cols>
  <sheetData>
    <row r="1" spans="1:6" x14ac:dyDescent="0.3">
      <c r="A1" s="15" t="s">
        <v>144</v>
      </c>
    </row>
    <row r="2" spans="1:6" x14ac:dyDescent="0.3">
      <c r="A2" s="15" t="s">
        <v>102</v>
      </c>
    </row>
    <row r="4" spans="1:6" ht="72" x14ac:dyDescent="0.3">
      <c r="B4" s="106" t="s">
        <v>103</v>
      </c>
      <c r="C4" s="106" t="s">
        <v>104</v>
      </c>
      <c r="D4" s="106" t="s">
        <v>105</v>
      </c>
      <c r="E4" s="106" t="s">
        <v>106</v>
      </c>
      <c r="F4" s="106" t="s">
        <v>65</v>
      </c>
    </row>
    <row r="5" spans="1:6" x14ac:dyDescent="0.3">
      <c r="A5" t="s">
        <v>107</v>
      </c>
      <c r="B5">
        <v>1930</v>
      </c>
      <c r="C5">
        <v>1339</v>
      </c>
      <c r="D5">
        <v>127</v>
      </c>
      <c r="E5">
        <v>1466</v>
      </c>
      <c r="F5" s="107">
        <f>E5/B5</f>
        <v>0.75958549222797922</v>
      </c>
    </row>
    <row r="6" spans="1:6" x14ac:dyDescent="0.3">
      <c r="A6" t="s">
        <v>108</v>
      </c>
      <c r="B6">
        <v>2108</v>
      </c>
      <c r="C6">
        <v>1346</v>
      </c>
      <c r="D6">
        <v>201</v>
      </c>
      <c r="E6">
        <v>1547</v>
      </c>
      <c r="F6" s="107">
        <f t="shared" ref="F6:F7" si="0">E6/B6</f>
        <v>0.7338709677419355</v>
      </c>
    </row>
    <row r="7" spans="1:6" x14ac:dyDescent="0.3">
      <c r="A7" t="s">
        <v>0</v>
      </c>
      <c r="B7">
        <v>4038</v>
      </c>
      <c r="C7">
        <v>2685</v>
      </c>
      <c r="D7">
        <v>328</v>
      </c>
      <c r="E7">
        <v>3013</v>
      </c>
      <c r="F7" s="107">
        <f t="shared" si="0"/>
        <v>0.74616146607231304</v>
      </c>
    </row>
    <row r="11" spans="1:6" x14ac:dyDescent="0.3">
      <c r="A11" t="s">
        <v>109</v>
      </c>
    </row>
    <row r="13" spans="1:6" x14ac:dyDescent="0.3">
      <c r="A13" t="s">
        <v>110</v>
      </c>
    </row>
    <row r="15" spans="1:6" x14ac:dyDescent="0.3">
      <c r="A15" t="s">
        <v>111</v>
      </c>
    </row>
    <row r="16" spans="1:6" x14ac:dyDescent="0.3">
      <c r="A16" t="s">
        <v>112</v>
      </c>
    </row>
    <row r="18" spans="1:1" x14ac:dyDescent="0.3">
      <c r="A18" t="s">
        <v>113</v>
      </c>
    </row>
    <row r="19" spans="1:1" x14ac:dyDescent="0.3">
      <c r="A19" t="s">
        <v>114</v>
      </c>
    </row>
    <row r="20" spans="1:1" x14ac:dyDescent="0.3">
      <c r="A20" t="s">
        <v>115</v>
      </c>
    </row>
    <row r="22" spans="1:1" x14ac:dyDescent="0.3">
      <c r="A22" t="s">
        <v>116</v>
      </c>
    </row>
    <row r="23" spans="1:1" x14ac:dyDescent="0.3">
      <c r="A23" t="s">
        <v>117</v>
      </c>
    </row>
    <row r="24" spans="1:1" x14ac:dyDescent="0.3">
      <c r="A24" t="s">
        <v>118</v>
      </c>
    </row>
    <row r="25" spans="1:1" x14ac:dyDescent="0.3">
      <c r="A25" t="s">
        <v>119</v>
      </c>
    </row>
    <row r="27" spans="1:1" x14ac:dyDescent="0.3">
      <c r="A27" t="s">
        <v>120</v>
      </c>
    </row>
    <row r="28" spans="1:1" x14ac:dyDescent="0.3">
      <c r="A28"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row r="42" spans="1:1" x14ac:dyDescent="0.3">
      <c r="A42" t="s">
        <v>134</v>
      </c>
    </row>
    <row r="43" spans="1:1" x14ac:dyDescent="0.3">
      <c r="A43" t="s">
        <v>135</v>
      </c>
    </row>
    <row r="44" spans="1:1" x14ac:dyDescent="0.3">
      <c r="A44" t="s">
        <v>136</v>
      </c>
    </row>
    <row r="45" spans="1:1" x14ac:dyDescent="0.3">
      <c r="A45" t="s">
        <v>137</v>
      </c>
    </row>
    <row r="46" spans="1:1" x14ac:dyDescent="0.3">
      <c r="A46" t="s">
        <v>138</v>
      </c>
    </row>
    <row r="47" spans="1:1" x14ac:dyDescent="0.3">
      <c r="A47" t="s">
        <v>139</v>
      </c>
    </row>
    <row r="48" spans="1:1" x14ac:dyDescent="0.3">
      <c r="A48" t="s">
        <v>140</v>
      </c>
    </row>
    <row r="49" spans="1:1" x14ac:dyDescent="0.3">
      <c r="A49" t="s">
        <v>141</v>
      </c>
    </row>
    <row r="51" spans="1:1" x14ac:dyDescent="0.3">
      <c r="A51" t="s">
        <v>142</v>
      </c>
    </row>
    <row r="54" spans="1:1" x14ac:dyDescent="0.3">
      <c r="A54" t="s">
        <v>143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F4CE-08EF-4B01-8D96-C6941B9A1C24}">
  <dimension ref="A1:F56"/>
  <sheetViews>
    <sheetView workbookViewId="0">
      <selection activeCell="I9" sqref="I9"/>
    </sheetView>
  </sheetViews>
  <sheetFormatPr defaultRowHeight="14.4" x14ac:dyDescent="0.3"/>
  <cols>
    <col min="1" max="1" width="20.5546875" customWidth="1"/>
    <col min="2" max="2" width="12.44140625" customWidth="1"/>
    <col min="4" max="4" width="10.109375" customWidth="1"/>
    <col min="5" max="5" width="10.5546875" customWidth="1"/>
    <col min="6" max="6" width="10.44140625" customWidth="1"/>
  </cols>
  <sheetData>
    <row r="1" spans="1:6" x14ac:dyDescent="0.3">
      <c r="A1" s="15" t="s">
        <v>152</v>
      </c>
    </row>
    <row r="2" spans="1:6" x14ac:dyDescent="0.3">
      <c r="A2" s="15" t="s">
        <v>145</v>
      </c>
    </row>
    <row r="4" spans="1:6" ht="86.4" x14ac:dyDescent="0.3">
      <c r="B4" s="106" t="s">
        <v>146</v>
      </c>
      <c r="C4" s="106" t="s">
        <v>104</v>
      </c>
      <c r="D4" s="106" t="s">
        <v>105</v>
      </c>
      <c r="E4" s="106" t="s">
        <v>106</v>
      </c>
      <c r="F4" s="106" t="s">
        <v>65</v>
      </c>
    </row>
    <row r="5" spans="1:6" x14ac:dyDescent="0.3">
      <c r="A5" t="s">
        <v>107</v>
      </c>
      <c r="B5">
        <v>2052</v>
      </c>
      <c r="C5">
        <v>1317</v>
      </c>
      <c r="D5">
        <v>177</v>
      </c>
      <c r="E5">
        <v>1494</v>
      </c>
      <c r="F5" s="107">
        <f>E5/B5</f>
        <v>0.72807017543859653</v>
      </c>
    </row>
    <row r="6" spans="1:6" x14ac:dyDescent="0.3">
      <c r="A6" t="s">
        <v>108</v>
      </c>
      <c r="B6">
        <v>2165</v>
      </c>
      <c r="C6">
        <v>1328</v>
      </c>
      <c r="D6">
        <v>231</v>
      </c>
      <c r="E6">
        <v>1559</v>
      </c>
      <c r="F6" s="107">
        <f t="shared" ref="F6:F7" si="0">E6/B6</f>
        <v>0.72009237875288679</v>
      </c>
    </row>
    <row r="7" spans="1:6" x14ac:dyDescent="0.3">
      <c r="A7" t="s">
        <v>0</v>
      </c>
      <c r="B7">
        <v>4217</v>
      </c>
      <c r="C7">
        <v>2645</v>
      </c>
      <c r="D7">
        <v>408</v>
      </c>
      <c r="E7">
        <v>3053</v>
      </c>
      <c r="F7" s="107">
        <f t="shared" si="0"/>
        <v>0.72397438937633385</v>
      </c>
    </row>
    <row r="11" spans="1:6" x14ac:dyDescent="0.3">
      <c r="A11" t="s">
        <v>109</v>
      </c>
    </row>
    <row r="13" spans="1:6" x14ac:dyDescent="0.3">
      <c r="A13" t="s">
        <v>147</v>
      </c>
    </row>
    <row r="14" spans="1:6" x14ac:dyDescent="0.3">
      <c r="A14" t="s">
        <v>148</v>
      </c>
    </row>
    <row r="15" spans="1:6" x14ac:dyDescent="0.3">
      <c r="A15" t="s">
        <v>149</v>
      </c>
    </row>
    <row r="17" spans="1:1" x14ac:dyDescent="0.3">
      <c r="A17" t="s">
        <v>111</v>
      </c>
    </row>
    <row r="18" spans="1:1" x14ac:dyDescent="0.3">
      <c r="A18" t="s">
        <v>150</v>
      </c>
    </row>
    <row r="20" spans="1:1" x14ac:dyDescent="0.3">
      <c r="A20" t="s">
        <v>151</v>
      </c>
    </row>
    <row r="21" spans="1:1" x14ac:dyDescent="0.3">
      <c r="A21" t="s">
        <v>114</v>
      </c>
    </row>
    <row r="22" spans="1:1" x14ac:dyDescent="0.3">
      <c r="A22" t="s">
        <v>115</v>
      </c>
    </row>
    <row r="24" spans="1:1" x14ac:dyDescent="0.3">
      <c r="A24" t="s">
        <v>116</v>
      </c>
    </row>
    <row r="25" spans="1:1" x14ac:dyDescent="0.3">
      <c r="A25" t="s">
        <v>117</v>
      </c>
    </row>
    <row r="26" spans="1:1" x14ac:dyDescent="0.3">
      <c r="A26" t="s">
        <v>118</v>
      </c>
    </row>
    <row r="27" spans="1:1" x14ac:dyDescent="0.3">
      <c r="A27" t="s">
        <v>119</v>
      </c>
    </row>
    <row r="29" spans="1:1" x14ac:dyDescent="0.3">
      <c r="A29" t="s">
        <v>120</v>
      </c>
    </row>
    <row r="30" spans="1:1" x14ac:dyDescent="0.3">
      <c r="A30" t="s">
        <v>121</v>
      </c>
    </row>
    <row r="32" spans="1:1" x14ac:dyDescent="0.3">
      <c r="A32" t="s">
        <v>122</v>
      </c>
    </row>
    <row r="33" spans="1:1" x14ac:dyDescent="0.3">
      <c r="A33" t="s">
        <v>123</v>
      </c>
    </row>
    <row r="34" spans="1:1" x14ac:dyDescent="0.3">
      <c r="A34" t="s">
        <v>124</v>
      </c>
    </row>
    <row r="35" spans="1:1" x14ac:dyDescent="0.3">
      <c r="A35" t="s">
        <v>125</v>
      </c>
    </row>
    <row r="36" spans="1:1" x14ac:dyDescent="0.3">
      <c r="A36" t="s">
        <v>126</v>
      </c>
    </row>
    <row r="37" spans="1:1" x14ac:dyDescent="0.3">
      <c r="A37" t="s">
        <v>127</v>
      </c>
    </row>
    <row r="38" spans="1:1" x14ac:dyDescent="0.3">
      <c r="A38" t="s">
        <v>128</v>
      </c>
    </row>
    <row r="39" spans="1:1" x14ac:dyDescent="0.3">
      <c r="A39" t="s">
        <v>129</v>
      </c>
    </row>
    <row r="40" spans="1:1" x14ac:dyDescent="0.3">
      <c r="A40" t="s">
        <v>130</v>
      </c>
    </row>
    <row r="41" spans="1:1" x14ac:dyDescent="0.3">
      <c r="A41" t="s">
        <v>131</v>
      </c>
    </row>
    <row r="42" spans="1:1" x14ac:dyDescent="0.3">
      <c r="A42" t="s">
        <v>132</v>
      </c>
    </row>
    <row r="43" spans="1:1" x14ac:dyDescent="0.3">
      <c r="A43" t="s">
        <v>133</v>
      </c>
    </row>
    <row r="44" spans="1:1" x14ac:dyDescent="0.3">
      <c r="A44" t="s">
        <v>134</v>
      </c>
    </row>
    <row r="45" spans="1:1" x14ac:dyDescent="0.3">
      <c r="A45" t="s">
        <v>135</v>
      </c>
    </row>
    <row r="46" spans="1:1" x14ac:dyDescent="0.3">
      <c r="A46" t="s">
        <v>136</v>
      </c>
    </row>
    <row r="47" spans="1:1" x14ac:dyDescent="0.3">
      <c r="A47" t="s">
        <v>137</v>
      </c>
    </row>
    <row r="48" spans="1:1" x14ac:dyDescent="0.3">
      <c r="A48" t="s">
        <v>138</v>
      </c>
    </row>
    <row r="49" spans="1:1" x14ac:dyDescent="0.3">
      <c r="A49" t="s">
        <v>139</v>
      </c>
    </row>
    <row r="50" spans="1:1" x14ac:dyDescent="0.3">
      <c r="A50" t="s">
        <v>140</v>
      </c>
    </row>
    <row r="51" spans="1:1" x14ac:dyDescent="0.3">
      <c r="A51" t="s">
        <v>141</v>
      </c>
    </row>
    <row r="53" spans="1:1" x14ac:dyDescent="0.3">
      <c r="A53" t="s">
        <v>142</v>
      </c>
    </row>
    <row r="56" spans="1:1" x14ac:dyDescent="0.3">
      <c r="A56" t="s">
        <v>143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0096A-F5C3-4D15-9EEB-06A79C6AA35B}">
  <dimension ref="A1:F33"/>
  <sheetViews>
    <sheetView workbookViewId="0"/>
  </sheetViews>
  <sheetFormatPr defaultColWidth="9.109375" defaultRowHeight="13.2" x14ac:dyDescent="0.25"/>
  <cols>
    <col min="1" max="1" width="29.44140625" style="109" customWidth="1"/>
    <col min="2" max="4" width="9.109375" style="109"/>
    <col min="5" max="5" width="11" style="109" customWidth="1"/>
    <col min="6" max="16384" width="9.109375" style="109"/>
  </cols>
  <sheetData>
    <row r="1" spans="1:6" x14ac:dyDescent="0.25">
      <c r="A1" s="108" t="s">
        <v>179</v>
      </c>
    </row>
    <row r="2" spans="1:6" x14ac:dyDescent="0.25">
      <c r="A2" s="17"/>
      <c r="B2" s="17"/>
      <c r="C2" s="17"/>
      <c r="D2" s="17"/>
      <c r="E2" s="17"/>
      <c r="F2" s="17"/>
    </row>
    <row r="3" spans="1:6" ht="39.6" x14ac:dyDescent="0.25">
      <c r="A3" s="110"/>
      <c r="B3" s="111" t="s">
        <v>13</v>
      </c>
      <c r="C3" s="111" t="s">
        <v>14</v>
      </c>
      <c r="D3" s="111" t="s">
        <v>36</v>
      </c>
      <c r="E3" s="111" t="s">
        <v>154</v>
      </c>
      <c r="F3" s="17"/>
    </row>
    <row r="4" spans="1:6" x14ac:dyDescent="0.25">
      <c r="A4" s="112" t="s">
        <v>155</v>
      </c>
      <c r="B4" s="113">
        <v>42</v>
      </c>
      <c r="C4" s="113">
        <v>57</v>
      </c>
      <c r="D4" s="113">
        <v>67</v>
      </c>
      <c r="E4" s="113">
        <v>65</v>
      </c>
      <c r="F4" s="17"/>
    </row>
    <row r="5" spans="1:6" x14ac:dyDescent="0.25">
      <c r="A5" s="112" t="s">
        <v>156</v>
      </c>
      <c r="B5" s="113">
        <v>0</v>
      </c>
      <c r="C5" s="113">
        <v>1</v>
      </c>
      <c r="D5" s="113">
        <v>1</v>
      </c>
      <c r="E5" s="113">
        <v>15</v>
      </c>
      <c r="F5" s="17"/>
    </row>
    <row r="6" spans="1:6" x14ac:dyDescent="0.25">
      <c r="A6" s="112" t="s">
        <v>157</v>
      </c>
      <c r="B6" s="113">
        <v>124</v>
      </c>
      <c r="C6" s="113">
        <v>112</v>
      </c>
      <c r="D6" s="113">
        <v>126</v>
      </c>
      <c r="E6" s="113">
        <v>186</v>
      </c>
      <c r="F6" s="17"/>
    </row>
    <row r="7" spans="1:6" x14ac:dyDescent="0.25">
      <c r="A7" s="112" t="s">
        <v>158</v>
      </c>
      <c r="B7" s="113">
        <v>13</v>
      </c>
      <c r="C7" s="113">
        <v>11</v>
      </c>
      <c r="D7" s="113">
        <v>11</v>
      </c>
      <c r="E7" s="113">
        <v>18</v>
      </c>
      <c r="F7" s="17"/>
    </row>
    <row r="8" spans="1:6" x14ac:dyDescent="0.25">
      <c r="A8" s="112" t="s">
        <v>159</v>
      </c>
      <c r="B8" s="113">
        <v>18</v>
      </c>
      <c r="C8" s="113">
        <v>9</v>
      </c>
      <c r="D8" s="113">
        <v>14</v>
      </c>
      <c r="E8" s="113">
        <v>10</v>
      </c>
      <c r="F8" s="17"/>
    </row>
    <row r="9" spans="1:6" x14ac:dyDescent="0.25">
      <c r="A9" s="112" t="s">
        <v>160</v>
      </c>
      <c r="B9" s="113">
        <v>36</v>
      </c>
      <c r="C9" s="113">
        <v>81</v>
      </c>
      <c r="D9" s="113">
        <v>68</v>
      </c>
      <c r="E9" s="113">
        <v>61</v>
      </c>
      <c r="F9" s="17"/>
    </row>
    <row r="10" spans="1:6" x14ac:dyDescent="0.25">
      <c r="A10" s="112" t="s">
        <v>161</v>
      </c>
      <c r="B10" s="113">
        <v>1</v>
      </c>
      <c r="C10" s="113">
        <v>0</v>
      </c>
      <c r="D10" s="113">
        <v>0</v>
      </c>
      <c r="E10" s="113">
        <v>0</v>
      </c>
      <c r="F10" s="17"/>
    </row>
    <row r="11" spans="1:6" ht="26.4" x14ac:dyDescent="0.25">
      <c r="A11" s="112" t="s">
        <v>162</v>
      </c>
      <c r="B11" s="113">
        <v>55</v>
      </c>
      <c r="C11" s="113">
        <v>45</v>
      </c>
      <c r="D11" s="113">
        <v>57</v>
      </c>
      <c r="E11" s="113">
        <v>63</v>
      </c>
      <c r="F11" s="17"/>
    </row>
    <row r="12" spans="1:6" x14ac:dyDescent="0.25">
      <c r="A12" s="112" t="s">
        <v>163</v>
      </c>
      <c r="B12" s="113">
        <v>317</v>
      </c>
      <c r="C12" s="113">
        <v>344</v>
      </c>
      <c r="D12" s="113">
        <v>359</v>
      </c>
      <c r="E12" s="113">
        <v>460</v>
      </c>
      <c r="F12" s="17"/>
    </row>
    <row r="13" spans="1:6" x14ac:dyDescent="0.25">
      <c r="A13" s="112" t="s">
        <v>164</v>
      </c>
      <c r="B13" s="113">
        <v>0</v>
      </c>
      <c r="C13" s="113">
        <v>16</v>
      </c>
      <c r="D13" s="113">
        <v>16</v>
      </c>
      <c r="E13" s="113">
        <v>40</v>
      </c>
      <c r="F13" s="17"/>
    </row>
    <row r="14" spans="1:6" x14ac:dyDescent="0.25">
      <c r="A14" s="112" t="s">
        <v>165</v>
      </c>
      <c r="B14" s="113">
        <v>74</v>
      </c>
      <c r="C14" s="113">
        <v>54</v>
      </c>
      <c r="D14" s="113">
        <v>62</v>
      </c>
      <c r="E14" s="113">
        <v>53</v>
      </c>
      <c r="F14" s="17"/>
    </row>
    <row r="15" spans="1:6" x14ac:dyDescent="0.25">
      <c r="A15" s="112" t="s">
        <v>166</v>
      </c>
      <c r="B15" s="113">
        <v>90</v>
      </c>
      <c r="C15" s="113">
        <v>130</v>
      </c>
      <c r="D15" s="113">
        <v>88</v>
      </c>
      <c r="E15" s="113">
        <v>132</v>
      </c>
      <c r="F15" s="17"/>
    </row>
    <row r="16" spans="1:6" x14ac:dyDescent="0.25">
      <c r="A16" s="112" t="s">
        <v>167</v>
      </c>
      <c r="B16" s="113">
        <v>26</v>
      </c>
      <c r="C16" s="113">
        <v>9</v>
      </c>
      <c r="D16" s="113">
        <v>7</v>
      </c>
      <c r="E16" s="113">
        <v>1</v>
      </c>
      <c r="F16" s="17"/>
    </row>
    <row r="17" spans="1:6" x14ac:dyDescent="0.25">
      <c r="A17" s="112" t="s">
        <v>168</v>
      </c>
      <c r="B17" s="113">
        <v>217</v>
      </c>
      <c r="C17" s="113">
        <v>238</v>
      </c>
      <c r="D17" s="113">
        <v>384</v>
      </c>
      <c r="E17" s="113">
        <v>299</v>
      </c>
      <c r="F17" s="17"/>
    </row>
    <row r="18" spans="1:6" x14ac:dyDescent="0.25">
      <c r="A18" s="112" t="s">
        <v>169</v>
      </c>
      <c r="B18" s="113">
        <v>54</v>
      </c>
      <c r="C18" s="113">
        <v>48</v>
      </c>
      <c r="D18" s="113">
        <v>52</v>
      </c>
      <c r="E18" s="113">
        <v>64</v>
      </c>
      <c r="F18" s="17"/>
    </row>
    <row r="19" spans="1:6" x14ac:dyDescent="0.25">
      <c r="A19" s="112" t="s">
        <v>170</v>
      </c>
      <c r="B19" s="113">
        <v>4</v>
      </c>
      <c r="C19" s="113">
        <v>5</v>
      </c>
      <c r="D19" s="113">
        <v>9</v>
      </c>
      <c r="E19" s="113">
        <v>2</v>
      </c>
      <c r="F19" s="17"/>
    </row>
    <row r="20" spans="1:6" x14ac:dyDescent="0.25">
      <c r="A20" s="112" t="s">
        <v>171</v>
      </c>
      <c r="B20" s="113">
        <v>0</v>
      </c>
      <c r="C20" s="113">
        <v>4</v>
      </c>
      <c r="D20" s="113">
        <v>8</v>
      </c>
      <c r="E20" s="113">
        <v>1</v>
      </c>
      <c r="F20" s="17"/>
    </row>
    <row r="21" spans="1:6" x14ac:dyDescent="0.25">
      <c r="A21" s="112" t="s">
        <v>172</v>
      </c>
      <c r="B21" s="113">
        <v>0</v>
      </c>
      <c r="C21" s="113">
        <v>3</v>
      </c>
      <c r="D21" s="113">
        <v>0</v>
      </c>
      <c r="E21" s="113">
        <v>0</v>
      </c>
      <c r="F21" s="17"/>
    </row>
    <row r="22" spans="1:6" x14ac:dyDescent="0.25">
      <c r="A22" s="112" t="s">
        <v>173</v>
      </c>
      <c r="B22" s="113">
        <v>0</v>
      </c>
      <c r="C22" s="113">
        <v>15</v>
      </c>
      <c r="D22" s="113">
        <v>17</v>
      </c>
      <c r="E22" s="113">
        <v>17</v>
      </c>
      <c r="F22" s="17"/>
    </row>
    <row r="23" spans="1:6" x14ac:dyDescent="0.25">
      <c r="A23" s="112" t="s">
        <v>174</v>
      </c>
      <c r="B23" s="113">
        <v>0</v>
      </c>
      <c r="C23" s="113">
        <v>95</v>
      </c>
      <c r="D23" s="113">
        <v>111</v>
      </c>
      <c r="E23" s="113">
        <v>113</v>
      </c>
      <c r="F23" s="17"/>
    </row>
    <row r="24" spans="1:6" x14ac:dyDescent="0.25">
      <c r="A24" s="112" t="s">
        <v>175</v>
      </c>
      <c r="B24" s="113">
        <v>0</v>
      </c>
      <c r="C24" s="113">
        <v>19</v>
      </c>
      <c r="D24" s="113">
        <v>0</v>
      </c>
      <c r="E24" s="113">
        <v>19</v>
      </c>
      <c r="F24" s="17"/>
    </row>
    <row r="25" spans="1:6" x14ac:dyDescent="0.25">
      <c r="A25" s="112" t="s">
        <v>176</v>
      </c>
      <c r="B25" s="113">
        <v>128</v>
      </c>
      <c r="C25" s="113">
        <v>68</v>
      </c>
      <c r="D25" s="113">
        <v>81</v>
      </c>
      <c r="E25" s="113">
        <v>94</v>
      </c>
      <c r="F25" s="17"/>
    </row>
    <row r="26" spans="1:6" x14ac:dyDescent="0.25">
      <c r="A26" s="112" t="s">
        <v>177</v>
      </c>
      <c r="B26" s="113">
        <v>36</v>
      </c>
      <c r="C26" s="113">
        <v>48</v>
      </c>
      <c r="D26" s="113">
        <v>41</v>
      </c>
      <c r="E26" s="113">
        <v>41</v>
      </c>
      <c r="F26" s="17"/>
    </row>
    <row r="27" spans="1:6" x14ac:dyDescent="0.25">
      <c r="A27" s="112" t="s">
        <v>178</v>
      </c>
      <c r="B27" s="113">
        <v>0</v>
      </c>
      <c r="C27" s="113">
        <v>0</v>
      </c>
      <c r="D27" s="113">
        <v>1</v>
      </c>
      <c r="E27" s="113">
        <v>0</v>
      </c>
      <c r="F27" s="17"/>
    </row>
    <row r="28" spans="1:6" x14ac:dyDescent="0.25">
      <c r="A28" s="112" t="s">
        <v>39</v>
      </c>
      <c r="B28" s="113">
        <v>0</v>
      </c>
      <c r="C28" s="113">
        <v>3</v>
      </c>
      <c r="D28" s="113">
        <v>0</v>
      </c>
      <c r="E28" s="113">
        <v>0</v>
      </c>
      <c r="F28" s="17"/>
    </row>
    <row r="29" spans="1:6" x14ac:dyDescent="0.25">
      <c r="A29" s="112" t="s">
        <v>0</v>
      </c>
      <c r="B29" s="113">
        <v>1235</v>
      </c>
      <c r="C29" s="113">
        <v>1415</v>
      </c>
      <c r="D29" s="113">
        <v>1580</v>
      </c>
      <c r="E29" s="113">
        <v>1754</v>
      </c>
      <c r="F29" s="17"/>
    </row>
    <row r="33" spans="1:1" x14ac:dyDescent="0.25">
      <c r="A33" s="109" t="s">
        <v>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45B1-576F-4034-96C9-BE622CE027B8}">
  <dimension ref="A1:F14"/>
  <sheetViews>
    <sheetView workbookViewId="0"/>
  </sheetViews>
  <sheetFormatPr defaultColWidth="9.109375" defaultRowHeight="14.4" x14ac:dyDescent="0.3"/>
  <cols>
    <col min="1" max="1" width="12" style="1" customWidth="1"/>
    <col min="2" max="16384" width="9.109375" style="1"/>
  </cols>
  <sheetData>
    <row r="1" spans="1:6" s="12" customFormat="1" x14ac:dyDescent="0.3">
      <c r="A1" s="12" t="s">
        <v>222</v>
      </c>
    </row>
    <row r="2" spans="1:6" x14ac:dyDescent="0.3">
      <c r="A2" s="17"/>
      <c r="B2" s="17"/>
      <c r="C2" s="17"/>
      <c r="D2" s="17"/>
      <c r="E2" s="17"/>
      <c r="F2" s="17"/>
    </row>
    <row r="3" spans="1:6" ht="36" x14ac:dyDescent="0.3">
      <c r="A3" s="116"/>
      <c r="B3" s="117" t="s">
        <v>13</v>
      </c>
      <c r="C3" s="117" t="s">
        <v>14</v>
      </c>
      <c r="D3" s="117" t="s">
        <v>36</v>
      </c>
      <c r="E3" s="117" t="s">
        <v>154</v>
      </c>
      <c r="F3" s="17"/>
    </row>
    <row r="4" spans="1:6" x14ac:dyDescent="0.3">
      <c r="A4" s="114" t="s">
        <v>38</v>
      </c>
      <c r="B4" s="115">
        <v>186</v>
      </c>
      <c r="C4" s="115">
        <v>212</v>
      </c>
      <c r="D4" s="115">
        <v>252</v>
      </c>
      <c r="E4" s="115">
        <v>307</v>
      </c>
      <c r="F4" s="17"/>
    </row>
    <row r="5" spans="1:6" x14ac:dyDescent="0.3">
      <c r="A5" s="114" t="s">
        <v>37</v>
      </c>
      <c r="B5" s="115">
        <v>1027</v>
      </c>
      <c r="C5" s="115">
        <v>1178</v>
      </c>
      <c r="D5" s="115">
        <v>1313</v>
      </c>
      <c r="E5" s="115">
        <v>1428</v>
      </c>
      <c r="F5" s="17"/>
    </row>
    <row r="6" spans="1:6" x14ac:dyDescent="0.3">
      <c r="A6" s="114" t="s">
        <v>39</v>
      </c>
      <c r="B6" s="115">
        <v>22</v>
      </c>
      <c r="C6" s="115">
        <v>25</v>
      </c>
      <c r="D6" s="115">
        <v>15</v>
      </c>
      <c r="E6" s="115">
        <v>19</v>
      </c>
      <c r="F6" s="17"/>
    </row>
    <row r="7" spans="1:6" x14ac:dyDescent="0.3">
      <c r="A7" s="114" t="s">
        <v>0</v>
      </c>
      <c r="B7" s="115">
        <v>1235</v>
      </c>
      <c r="C7" s="115">
        <v>1415</v>
      </c>
      <c r="D7" s="115">
        <v>1580</v>
      </c>
      <c r="E7" s="115">
        <v>1754</v>
      </c>
      <c r="F7" s="17"/>
    </row>
    <row r="11" spans="1:6" x14ac:dyDescent="0.3">
      <c r="A11" s="1" t="s">
        <v>180</v>
      </c>
    </row>
    <row r="12" spans="1:6" x14ac:dyDescent="0.3">
      <c r="A12" s="1" t="s">
        <v>181</v>
      </c>
    </row>
    <row r="14" spans="1:6" x14ac:dyDescent="0.3">
      <c r="A14" s="1" t="s">
        <v>182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8187-45BD-426F-B8B5-20E4F69AF3D6}">
  <dimension ref="A1:B44"/>
  <sheetViews>
    <sheetView workbookViewId="0"/>
  </sheetViews>
  <sheetFormatPr defaultColWidth="8.88671875" defaultRowHeight="13.2" x14ac:dyDescent="0.25"/>
  <cols>
    <col min="1" max="1" width="45.6640625" style="109" customWidth="1"/>
    <col min="2" max="16384" width="8.88671875" style="109"/>
  </cols>
  <sheetData>
    <row r="1" spans="1:2" x14ac:dyDescent="0.25">
      <c r="A1" s="108" t="s">
        <v>221</v>
      </c>
    </row>
    <row r="3" spans="1:2" x14ac:dyDescent="0.25">
      <c r="A3" s="118" t="s">
        <v>183</v>
      </c>
      <c r="B3" s="118">
        <v>383</v>
      </c>
    </row>
    <row r="4" spans="1:2" x14ac:dyDescent="0.25">
      <c r="A4" s="118" t="s">
        <v>184</v>
      </c>
      <c r="B4" s="118">
        <v>364</v>
      </c>
    </row>
    <row r="5" spans="1:2" x14ac:dyDescent="0.25">
      <c r="A5" s="118" t="s">
        <v>185</v>
      </c>
      <c r="B5" s="118">
        <v>294</v>
      </c>
    </row>
    <row r="6" spans="1:2" x14ac:dyDescent="0.25">
      <c r="A6" s="118" t="s">
        <v>186</v>
      </c>
      <c r="B6" s="118">
        <v>246</v>
      </c>
    </row>
    <row r="7" spans="1:2" x14ac:dyDescent="0.25">
      <c r="A7" s="118" t="s">
        <v>187</v>
      </c>
      <c r="B7" s="118">
        <v>215</v>
      </c>
    </row>
    <row r="8" spans="1:2" x14ac:dyDescent="0.25">
      <c r="A8" s="118" t="s">
        <v>188</v>
      </c>
      <c r="B8" s="118">
        <v>179</v>
      </c>
    </row>
    <row r="9" spans="1:2" x14ac:dyDescent="0.25">
      <c r="A9" s="118" t="s">
        <v>189</v>
      </c>
      <c r="B9" s="118">
        <v>76</v>
      </c>
    </row>
    <row r="10" spans="1:2" x14ac:dyDescent="0.25">
      <c r="A10" s="118" t="s">
        <v>190</v>
      </c>
      <c r="B10" s="118">
        <v>70</v>
      </c>
    </row>
    <row r="11" spans="1:2" x14ac:dyDescent="0.25">
      <c r="A11" s="118" t="s">
        <v>191</v>
      </c>
      <c r="B11" s="118">
        <v>68</v>
      </c>
    </row>
    <row r="12" spans="1:2" x14ac:dyDescent="0.25">
      <c r="A12" s="118" t="s">
        <v>192</v>
      </c>
      <c r="B12" s="118">
        <v>46</v>
      </c>
    </row>
    <row r="13" spans="1:2" x14ac:dyDescent="0.25">
      <c r="A13" s="118" t="s">
        <v>193</v>
      </c>
      <c r="B13" s="118">
        <v>43</v>
      </c>
    </row>
    <row r="14" spans="1:2" x14ac:dyDescent="0.25">
      <c r="A14" s="118" t="s">
        <v>194</v>
      </c>
      <c r="B14" s="118">
        <v>38</v>
      </c>
    </row>
    <row r="15" spans="1:2" x14ac:dyDescent="0.25">
      <c r="A15" s="118" t="s">
        <v>195</v>
      </c>
      <c r="B15" s="118">
        <v>38</v>
      </c>
    </row>
    <row r="16" spans="1:2" x14ac:dyDescent="0.25">
      <c r="A16" s="118" t="s">
        <v>196</v>
      </c>
      <c r="B16" s="118">
        <v>29</v>
      </c>
    </row>
    <row r="17" spans="1:2" x14ac:dyDescent="0.25">
      <c r="A17" s="118" t="s">
        <v>197</v>
      </c>
      <c r="B17" s="118">
        <v>23</v>
      </c>
    </row>
    <row r="18" spans="1:2" x14ac:dyDescent="0.25">
      <c r="A18" s="118" t="s">
        <v>198</v>
      </c>
      <c r="B18" s="118">
        <v>20</v>
      </c>
    </row>
    <row r="19" spans="1:2" x14ac:dyDescent="0.25">
      <c r="A19" s="118" t="s">
        <v>199</v>
      </c>
      <c r="B19" s="118">
        <v>19</v>
      </c>
    </row>
    <row r="20" spans="1:2" x14ac:dyDescent="0.25">
      <c r="A20" s="118" t="s">
        <v>200</v>
      </c>
      <c r="B20" s="118">
        <v>17</v>
      </c>
    </row>
    <row r="21" spans="1:2" x14ac:dyDescent="0.25">
      <c r="A21" s="118" t="s">
        <v>201</v>
      </c>
      <c r="B21" s="118">
        <v>15</v>
      </c>
    </row>
    <row r="22" spans="1:2" x14ac:dyDescent="0.25">
      <c r="A22" s="118" t="s">
        <v>202</v>
      </c>
      <c r="B22" s="118">
        <v>13</v>
      </c>
    </row>
    <row r="23" spans="1:2" x14ac:dyDescent="0.25">
      <c r="A23" s="118" t="s">
        <v>203</v>
      </c>
      <c r="B23" s="119">
        <v>11</v>
      </c>
    </row>
    <row r="24" spans="1:2" x14ac:dyDescent="0.25">
      <c r="A24" s="118" t="s">
        <v>204</v>
      </c>
      <c r="B24" s="118">
        <v>6</v>
      </c>
    </row>
    <row r="25" spans="1:2" x14ac:dyDescent="0.25">
      <c r="A25" s="118" t="s">
        <v>205</v>
      </c>
      <c r="B25" s="119" t="s">
        <v>74</v>
      </c>
    </row>
    <row r="26" spans="1:2" x14ac:dyDescent="0.25">
      <c r="A26" s="118" t="s">
        <v>206</v>
      </c>
      <c r="B26" s="119" t="s">
        <v>74</v>
      </c>
    </row>
    <row r="27" spans="1:2" x14ac:dyDescent="0.25">
      <c r="A27" s="118" t="s">
        <v>207</v>
      </c>
      <c r="B27" s="119" t="s">
        <v>74</v>
      </c>
    </row>
    <row r="28" spans="1:2" x14ac:dyDescent="0.25">
      <c r="A28" s="118" t="s">
        <v>208</v>
      </c>
      <c r="B28" s="119" t="s">
        <v>74</v>
      </c>
    </row>
    <row r="29" spans="1:2" x14ac:dyDescent="0.25">
      <c r="A29" s="118" t="s">
        <v>209</v>
      </c>
      <c r="B29" s="119" t="s">
        <v>74</v>
      </c>
    </row>
    <row r="30" spans="1:2" x14ac:dyDescent="0.25">
      <c r="A30" s="118" t="s">
        <v>210</v>
      </c>
      <c r="B30" s="119" t="s">
        <v>74</v>
      </c>
    </row>
    <row r="31" spans="1:2" x14ac:dyDescent="0.25">
      <c r="A31" s="118" t="s">
        <v>211</v>
      </c>
      <c r="B31" s="119" t="s">
        <v>74</v>
      </c>
    </row>
    <row r="32" spans="1:2" x14ac:dyDescent="0.25">
      <c r="A32" s="118" t="s">
        <v>212</v>
      </c>
      <c r="B32" s="119" t="s">
        <v>74</v>
      </c>
    </row>
    <row r="33" spans="1:2" x14ac:dyDescent="0.25">
      <c r="A33" s="118" t="s">
        <v>213</v>
      </c>
      <c r="B33" s="119">
        <v>0</v>
      </c>
    </row>
    <row r="34" spans="1:2" x14ac:dyDescent="0.25">
      <c r="A34" s="118" t="s">
        <v>214</v>
      </c>
      <c r="B34" s="118">
        <v>0</v>
      </c>
    </row>
    <row r="35" spans="1:2" x14ac:dyDescent="0.25">
      <c r="A35" s="118" t="s">
        <v>215</v>
      </c>
      <c r="B35" s="118">
        <v>58</v>
      </c>
    </row>
    <row r="36" spans="1:2" x14ac:dyDescent="0.25">
      <c r="A36" s="118" t="s">
        <v>216</v>
      </c>
      <c r="B36" s="118">
        <v>1479</v>
      </c>
    </row>
    <row r="37" spans="1:2" x14ac:dyDescent="0.25">
      <c r="A37" s="118" t="s">
        <v>217</v>
      </c>
      <c r="B37" s="118">
        <v>2294</v>
      </c>
    </row>
    <row r="38" spans="1:2" x14ac:dyDescent="0.25">
      <c r="A38" s="118" t="s">
        <v>218</v>
      </c>
      <c r="B38" s="118">
        <v>3018</v>
      </c>
    </row>
    <row r="42" spans="1:2" x14ac:dyDescent="0.25">
      <c r="A42" s="109" t="s">
        <v>219</v>
      </c>
    </row>
    <row r="44" spans="1:2" x14ac:dyDescent="0.25">
      <c r="A44" s="109" t="s">
        <v>220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F391B-1F4C-4623-9B03-C25F343F131F}">
  <dimension ref="A1:E64"/>
  <sheetViews>
    <sheetView topLeftCell="A4" workbookViewId="0">
      <selection activeCell="K20" sqref="K20"/>
    </sheetView>
  </sheetViews>
  <sheetFormatPr defaultColWidth="9.109375" defaultRowHeight="13.2" x14ac:dyDescent="0.25"/>
  <cols>
    <col min="1" max="1" width="24.44140625" style="121" customWidth="1"/>
    <col min="2" max="2" width="12.88671875" style="121" customWidth="1"/>
    <col min="3" max="3" width="12.109375" style="121" customWidth="1"/>
    <col min="4" max="4" width="12.6640625" style="121" customWidth="1"/>
    <col min="5" max="5" width="14.44140625" style="121" customWidth="1"/>
    <col min="6" max="16384" width="9.109375" style="121"/>
  </cols>
  <sheetData>
    <row r="1" spans="1:5" x14ac:dyDescent="0.25">
      <c r="A1" s="120" t="s">
        <v>245</v>
      </c>
    </row>
    <row r="2" spans="1:5" x14ac:dyDescent="0.25">
      <c r="A2" s="120"/>
    </row>
    <row r="3" spans="1:5" x14ac:dyDescent="0.25">
      <c r="A3" s="120" t="s">
        <v>223</v>
      </c>
    </row>
    <row r="4" spans="1:5" x14ac:dyDescent="0.25">
      <c r="A4" s="120"/>
    </row>
    <row r="5" spans="1:5" ht="39.6" x14ac:dyDescent="0.25">
      <c r="A5" s="122"/>
      <c r="B5" s="123" t="s">
        <v>224</v>
      </c>
      <c r="C5" s="123" t="s">
        <v>225</v>
      </c>
      <c r="D5" s="123" t="s">
        <v>226</v>
      </c>
      <c r="E5" s="123" t="s">
        <v>227</v>
      </c>
    </row>
    <row r="6" spans="1:5" x14ac:dyDescent="0.25">
      <c r="A6" s="124">
        <v>16</v>
      </c>
      <c r="B6" s="125">
        <v>1142</v>
      </c>
      <c r="C6" s="126">
        <v>988</v>
      </c>
      <c r="D6" s="125">
        <v>1694</v>
      </c>
      <c r="E6" s="125">
        <v>1580</v>
      </c>
    </row>
    <row r="7" spans="1:5" x14ac:dyDescent="0.25">
      <c r="A7" s="124">
        <v>17</v>
      </c>
      <c r="B7" s="126">
        <v>680</v>
      </c>
      <c r="C7" s="126">
        <v>613</v>
      </c>
      <c r="D7" s="126">
        <v>888</v>
      </c>
      <c r="E7" s="126">
        <v>874</v>
      </c>
    </row>
    <row r="8" spans="1:5" x14ac:dyDescent="0.25">
      <c r="A8" s="124">
        <v>18</v>
      </c>
      <c r="B8" s="126">
        <v>158</v>
      </c>
      <c r="C8" s="126">
        <v>149</v>
      </c>
      <c r="D8" s="126">
        <v>214</v>
      </c>
      <c r="E8" s="126">
        <v>209</v>
      </c>
    </row>
    <row r="9" spans="1:5" x14ac:dyDescent="0.25">
      <c r="A9" s="127" t="s">
        <v>228</v>
      </c>
      <c r="B9" s="126">
        <v>159</v>
      </c>
      <c r="C9" s="126">
        <v>163</v>
      </c>
      <c r="D9" s="126">
        <v>215</v>
      </c>
      <c r="E9" s="126">
        <v>201</v>
      </c>
    </row>
    <row r="10" spans="1:5" x14ac:dyDescent="0.25">
      <c r="A10" s="122" t="s">
        <v>0</v>
      </c>
      <c r="B10" s="128">
        <v>2139</v>
      </c>
      <c r="C10" s="128">
        <v>1913</v>
      </c>
      <c r="D10" s="128">
        <v>3011</v>
      </c>
      <c r="E10" s="128">
        <v>2864</v>
      </c>
    </row>
    <row r="11" spans="1:5" x14ac:dyDescent="0.25">
      <c r="A11" s="129"/>
      <c r="B11" s="130"/>
      <c r="C11" s="130"/>
      <c r="D11" s="130"/>
      <c r="E11" s="130"/>
    </row>
    <row r="12" spans="1:5" x14ac:dyDescent="0.25">
      <c r="A12" s="131"/>
    </row>
    <row r="13" spans="1:5" x14ac:dyDescent="0.25">
      <c r="A13" s="120" t="s">
        <v>229</v>
      </c>
    </row>
    <row r="14" spans="1:5" x14ac:dyDescent="0.25">
      <c r="A14" s="120"/>
    </row>
    <row r="15" spans="1:5" ht="39.6" x14ac:dyDescent="0.25">
      <c r="A15" s="122"/>
      <c r="B15" s="123" t="s">
        <v>224</v>
      </c>
      <c r="C15" s="123" t="s">
        <v>225</v>
      </c>
      <c r="D15" s="123" t="s">
        <v>226</v>
      </c>
      <c r="E15" s="123" t="s">
        <v>227</v>
      </c>
    </row>
    <row r="16" spans="1:5" x14ac:dyDescent="0.25">
      <c r="A16" s="127" t="s">
        <v>43</v>
      </c>
      <c r="B16" s="126">
        <v>837</v>
      </c>
      <c r="C16" s="126">
        <v>756</v>
      </c>
      <c r="D16" s="125">
        <v>1216</v>
      </c>
      <c r="E16" s="125">
        <v>1151</v>
      </c>
    </row>
    <row r="17" spans="1:5" x14ac:dyDescent="0.25">
      <c r="A17" s="127" t="s">
        <v>44</v>
      </c>
      <c r="B17" s="125">
        <v>1302</v>
      </c>
      <c r="C17" s="125">
        <v>1157</v>
      </c>
      <c r="D17" s="125">
        <v>1795</v>
      </c>
      <c r="E17" s="125">
        <v>1713</v>
      </c>
    </row>
    <row r="18" spans="1:5" x14ac:dyDescent="0.25">
      <c r="A18" s="122" t="s">
        <v>0</v>
      </c>
      <c r="B18" s="128">
        <v>2139</v>
      </c>
      <c r="C18" s="128">
        <v>1913</v>
      </c>
      <c r="D18" s="128">
        <v>3011</v>
      </c>
      <c r="E18" s="128">
        <v>2864</v>
      </c>
    </row>
    <row r="19" spans="1:5" x14ac:dyDescent="0.25">
      <c r="A19" s="120"/>
    </row>
    <row r="20" spans="1:5" x14ac:dyDescent="0.25">
      <c r="A20" s="120"/>
    </row>
    <row r="21" spans="1:5" x14ac:dyDescent="0.25">
      <c r="A21" s="120" t="s">
        <v>230</v>
      </c>
    </row>
    <row r="22" spans="1:5" x14ac:dyDescent="0.25">
      <c r="A22" s="120"/>
    </row>
    <row r="23" spans="1:5" ht="39.6" x14ac:dyDescent="0.25">
      <c r="A23" s="122"/>
      <c r="B23" s="123" t="s">
        <v>224</v>
      </c>
      <c r="C23" s="123" t="s">
        <v>225</v>
      </c>
      <c r="D23" s="123" t="s">
        <v>226</v>
      </c>
      <c r="E23" s="123" t="s">
        <v>227</v>
      </c>
    </row>
    <row r="24" spans="1:5" x14ac:dyDescent="0.25">
      <c r="A24" s="127" t="s">
        <v>231</v>
      </c>
      <c r="B24" s="125">
        <v>1161</v>
      </c>
      <c r="C24" s="125">
        <v>1041</v>
      </c>
      <c r="D24" s="125">
        <v>1489</v>
      </c>
      <c r="E24" s="125">
        <v>1395</v>
      </c>
    </row>
    <row r="25" spans="1:5" x14ac:dyDescent="0.25">
      <c r="A25" s="127" t="s">
        <v>108</v>
      </c>
      <c r="B25" s="126">
        <v>978</v>
      </c>
      <c r="C25" s="126">
        <v>872</v>
      </c>
      <c r="D25" s="125">
        <v>1522</v>
      </c>
      <c r="E25" s="125">
        <v>1469</v>
      </c>
    </row>
    <row r="26" spans="1:5" x14ac:dyDescent="0.25">
      <c r="A26" s="122" t="s">
        <v>0</v>
      </c>
      <c r="B26" s="128">
        <v>2139</v>
      </c>
      <c r="C26" s="128">
        <v>1913</v>
      </c>
      <c r="D26" s="128">
        <v>3011</v>
      </c>
      <c r="E26" s="128">
        <v>2864</v>
      </c>
    </row>
    <row r="27" spans="1:5" x14ac:dyDescent="0.25">
      <c r="A27" s="120"/>
    </row>
    <row r="28" spans="1:5" x14ac:dyDescent="0.25">
      <c r="A28" s="120"/>
    </row>
    <row r="29" spans="1:5" x14ac:dyDescent="0.25">
      <c r="A29" s="120" t="s">
        <v>232</v>
      </c>
    </row>
    <row r="30" spans="1:5" x14ac:dyDescent="0.25">
      <c r="A30" s="120"/>
    </row>
    <row r="31" spans="1:5" ht="39.6" x14ac:dyDescent="0.25">
      <c r="A31" s="122"/>
      <c r="B31" s="123" t="s">
        <v>224</v>
      </c>
      <c r="C31" s="123" t="s">
        <v>225</v>
      </c>
      <c r="D31" s="123" t="s">
        <v>226</v>
      </c>
      <c r="E31" s="123" t="s">
        <v>227</v>
      </c>
    </row>
    <row r="32" spans="1:5" x14ac:dyDescent="0.25">
      <c r="A32" s="127" t="s">
        <v>233</v>
      </c>
      <c r="B32" s="126">
        <v>653</v>
      </c>
      <c r="C32" s="126">
        <v>592</v>
      </c>
      <c r="D32" s="126">
        <v>856</v>
      </c>
      <c r="E32" s="126">
        <v>805</v>
      </c>
    </row>
    <row r="33" spans="1:5" x14ac:dyDescent="0.25">
      <c r="A33" s="127" t="s">
        <v>234</v>
      </c>
      <c r="B33" s="126">
        <v>505</v>
      </c>
      <c r="C33" s="126">
        <v>445</v>
      </c>
      <c r="D33" s="126">
        <v>704</v>
      </c>
      <c r="E33" s="126">
        <v>652</v>
      </c>
    </row>
    <row r="34" spans="1:5" x14ac:dyDescent="0.25">
      <c r="A34" s="127" t="s">
        <v>215</v>
      </c>
      <c r="B34" s="126">
        <v>98</v>
      </c>
      <c r="C34" s="126">
        <v>90</v>
      </c>
      <c r="D34" s="126">
        <v>148</v>
      </c>
      <c r="E34" s="126">
        <v>142</v>
      </c>
    </row>
    <row r="35" spans="1:5" x14ac:dyDescent="0.25">
      <c r="A35" s="127" t="s">
        <v>235</v>
      </c>
      <c r="B35" s="126">
        <v>883</v>
      </c>
      <c r="C35" s="126">
        <v>786</v>
      </c>
      <c r="D35" s="125">
        <v>1303</v>
      </c>
      <c r="E35" s="125">
        <v>1265</v>
      </c>
    </row>
    <row r="36" spans="1:5" x14ac:dyDescent="0.25">
      <c r="A36" s="122" t="s">
        <v>0</v>
      </c>
      <c r="B36" s="128">
        <v>2139</v>
      </c>
      <c r="C36" s="128">
        <v>1913</v>
      </c>
      <c r="D36" s="128">
        <v>3011</v>
      </c>
      <c r="E36" s="128">
        <v>2864</v>
      </c>
    </row>
    <row r="37" spans="1:5" x14ac:dyDescent="0.25">
      <c r="A37" s="120"/>
    </row>
    <row r="38" spans="1:5" x14ac:dyDescent="0.25">
      <c r="A38" s="120"/>
    </row>
    <row r="39" spans="1:5" x14ac:dyDescent="0.25">
      <c r="A39" s="120" t="s">
        <v>236</v>
      </c>
    </row>
    <row r="40" spans="1:5" x14ac:dyDescent="0.25">
      <c r="A40" s="120"/>
    </row>
    <row r="41" spans="1:5" ht="39.6" x14ac:dyDescent="0.25">
      <c r="A41" s="122"/>
      <c r="B41" s="123" t="s">
        <v>224</v>
      </c>
      <c r="C41" s="123" t="s">
        <v>225</v>
      </c>
      <c r="D41" s="123" t="s">
        <v>226</v>
      </c>
      <c r="E41" s="123" t="s">
        <v>227</v>
      </c>
    </row>
    <row r="42" spans="1:5" x14ac:dyDescent="0.25">
      <c r="A42" s="127" t="s">
        <v>237</v>
      </c>
      <c r="B42" s="125">
        <v>1747</v>
      </c>
      <c r="C42" s="125">
        <v>1546</v>
      </c>
      <c r="D42" s="125">
        <v>2502</v>
      </c>
      <c r="E42" s="125">
        <v>2354</v>
      </c>
    </row>
    <row r="43" spans="1:5" x14ac:dyDescent="0.25">
      <c r="A43" s="127" t="s">
        <v>238</v>
      </c>
      <c r="B43" s="126">
        <v>129</v>
      </c>
      <c r="C43" s="126">
        <v>130</v>
      </c>
      <c r="D43" s="126">
        <v>239</v>
      </c>
      <c r="E43" s="126">
        <v>249</v>
      </c>
    </row>
    <row r="44" spans="1:5" x14ac:dyDescent="0.25">
      <c r="A44" s="127" t="s">
        <v>215</v>
      </c>
      <c r="B44" s="126">
        <v>263</v>
      </c>
      <c r="C44" s="126">
        <v>237</v>
      </c>
      <c r="D44" s="126">
        <v>270</v>
      </c>
      <c r="E44" s="126">
        <v>261</v>
      </c>
    </row>
    <row r="45" spans="1:5" x14ac:dyDescent="0.25">
      <c r="A45" s="122" t="s">
        <v>0</v>
      </c>
      <c r="B45" s="128">
        <v>2139</v>
      </c>
      <c r="C45" s="128">
        <v>1913</v>
      </c>
      <c r="D45" s="128">
        <v>3011</v>
      </c>
      <c r="E45" s="128">
        <v>2864</v>
      </c>
    </row>
    <row r="46" spans="1:5" x14ac:dyDescent="0.25">
      <c r="A46" s="120"/>
    </row>
    <row r="47" spans="1:5" x14ac:dyDescent="0.25">
      <c r="A47" s="120"/>
    </row>
    <row r="48" spans="1:5" x14ac:dyDescent="0.25">
      <c r="A48" s="120" t="s">
        <v>239</v>
      </c>
    </row>
    <row r="49" spans="1:5" x14ac:dyDescent="0.25">
      <c r="A49" s="120"/>
    </row>
    <row r="50" spans="1:5" ht="39.6" x14ac:dyDescent="0.25">
      <c r="A50" s="122"/>
      <c r="B50" s="123" t="s">
        <v>224</v>
      </c>
      <c r="C50" s="123" t="s">
        <v>225</v>
      </c>
      <c r="D50" s="123" t="s">
        <v>226</v>
      </c>
      <c r="E50" s="123" t="s">
        <v>227</v>
      </c>
    </row>
    <row r="51" spans="1:5" x14ac:dyDescent="0.25">
      <c r="A51" s="127" t="s">
        <v>240</v>
      </c>
      <c r="B51" s="125">
        <v>2111</v>
      </c>
      <c r="C51" s="125">
        <v>1885</v>
      </c>
      <c r="D51" s="125">
        <v>2915</v>
      </c>
      <c r="E51" s="125">
        <v>2773</v>
      </c>
    </row>
    <row r="52" spans="1:5" x14ac:dyDescent="0.25">
      <c r="A52" s="127" t="s">
        <v>241</v>
      </c>
      <c r="B52" s="126">
        <v>28</v>
      </c>
      <c r="C52" s="126">
        <v>28</v>
      </c>
      <c r="D52" s="126">
        <v>96</v>
      </c>
      <c r="E52" s="126">
        <v>91</v>
      </c>
    </row>
    <row r="53" spans="1:5" x14ac:dyDescent="0.25">
      <c r="A53" s="122" t="s">
        <v>0</v>
      </c>
      <c r="B53" s="128">
        <v>2139</v>
      </c>
      <c r="C53" s="128">
        <v>1913</v>
      </c>
      <c r="D53" s="128">
        <v>3011</v>
      </c>
      <c r="E53" s="128">
        <v>2864</v>
      </c>
    </row>
    <row r="54" spans="1:5" x14ac:dyDescent="0.25">
      <c r="A54" s="120"/>
    </row>
    <row r="55" spans="1:5" x14ac:dyDescent="0.25">
      <c r="A55" s="120"/>
    </row>
    <row r="56" spans="1:5" x14ac:dyDescent="0.25">
      <c r="A56" s="120" t="s">
        <v>242</v>
      </c>
    </row>
    <row r="57" spans="1:5" x14ac:dyDescent="0.25">
      <c r="A57" s="120"/>
    </row>
    <row r="58" spans="1:5" ht="39.6" x14ac:dyDescent="0.25">
      <c r="A58" s="122"/>
      <c r="B58" s="123" t="s">
        <v>224</v>
      </c>
      <c r="C58" s="123" t="s">
        <v>225</v>
      </c>
      <c r="D58" s="123" t="s">
        <v>226</v>
      </c>
      <c r="E58" s="123" t="s">
        <v>227</v>
      </c>
    </row>
    <row r="59" spans="1:5" x14ac:dyDescent="0.25">
      <c r="A59" s="127" t="s">
        <v>243</v>
      </c>
      <c r="B59" s="125">
        <v>1792</v>
      </c>
      <c r="C59" s="125">
        <v>1599</v>
      </c>
      <c r="D59" s="125">
        <v>2574</v>
      </c>
      <c r="E59" s="125">
        <v>2441</v>
      </c>
    </row>
    <row r="60" spans="1:5" x14ac:dyDescent="0.25">
      <c r="A60" s="127" t="s">
        <v>215</v>
      </c>
      <c r="B60" s="126">
        <v>4</v>
      </c>
      <c r="C60" s="126">
        <v>4</v>
      </c>
      <c r="D60" s="126">
        <v>8</v>
      </c>
      <c r="E60" s="126">
        <v>8</v>
      </c>
    </row>
    <row r="61" spans="1:5" x14ac:dyDescent="0.25">
      <c r="A61" s="127" t="s">
        <v>235</v>
      </c>
      <c r="B61" s="126">
        <v>343</v>
      </c>
      <c r="C61" s="126">
        <v>310</v>
      </c>
      <c r="D61" s="126">
        <v>429</v>
      </c>
      <c r="E61" s="126">
        <v>415</v>
      </c>
    </row>
    <row r="62" spans="1:5" x14ac:dyDescent="0.25">
      <c r="A62" s="122" t="s">
        <v>0</v>
      </c>
      <c r="B62" s="128">
        <v>2139</v>
      </c>
      <c r="C62" s="128">
        <v>1913</v>
      </c>
      <c r="D62" s="128">
        <v>3011</v>
      </c>
      <c r="E62" s="128">
        <v>2864</v>
      </c>
    </row>
    <row r="63" spans="1:5" x14ac:dyDescent="0.25">
      <c r="A63" s="120"/>
    </row>
    <row r="64" spans="1:5" ht="15.6" x14ac:dyDescent="0.25">
      <c r="A64" s="131" t="s">
        <v>244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D410-05D0-4142-A020-00F6ABDCE514}">
  <dimension ref="A1:D70"/>
  <sheetViews>
    <sheetView workbookViewId="0">
      <selection activeCell="F14" sqref="F14"/>
    </sheetView>
  </sheetViews>
  <sheetFormatPr defaultRowHeight="14.4" x14ac:dyDescent="0.3"/>
  <cols>
    <col min="1" max="1" width="54.33203125" customWidth="1"/>
    <col min="2" max="2" width="13.6640625" customWidth="1"/>
    <col min="3" max="3" width="15.33203125" customWidth="1"/>
    <col min="4" max="4" width="16.6640625" customWidth="1"/>
  </cols>
  <sheetData>
    <row r="1" spans="1:4" x14ac:dyDescent="0.3">
      <c r="A1" s="108" t="s">
        <v>287</v>
      </c>
    </row>
    <row r="3" spans="1:4" x14ac:dyDescent="0.3">
      <c r="A3" s="99" t="s">
        <v>246</v>
      </c>
      <c r="B3" s="133" t="s">
        <v>247</v>
      </c>
      <c r="C3" s="133" t="s">
        <v>248</v>
      </c>
      <c r="D3" s="133" t="s">
        <v>249</v>
      </c>
    </row>
    <row r="4" spans="1:4" x14ac:dyDescent="0.3">
      <c r="A4" s="55" t="s">
        <v>250</v>
      </c>
      <c r="B4" s="134">
        <v>0</v>
      </c>
      <c r="C4" s="134">
        <v>0</v>
      </c>
      <c r="D4" s="134">
        <v>0</v>
      </c>
    </row>
    <row r="5" spans="1:4" x14ac:dyDescent="0.3">
      <c r="A5" s="135" t="s">
        <v>251</v>
      </c>
      <c r="B5" s="134">
        <v>179</v>
      </c>
      <c r="C5" s="134">
        <v>257</v>
      </c>
      <c r="D5" s="134">
        <v>301</v>
      </c>
    </row>
    <row r="6" spans="1:4" x14ac:dyDescent="0.3">
      <c r="A6" s="135" t="s">
        <v>206</v>
      </c>
      <c r="B6" s="134" t="s">
        <v>74</v>
      </c>
      <c r="C6" s="134">
        <v>0</v>
      </c>
      <c r="D6" s="134" t="s">
        <v>74</v>
      </c>
    </row>
    <row r="7" spans="1:4" x14ac:dyDescent="0.3">
      <c r="A7" s="135" t="s">
        <v>252</v>
      </c>
      <c r="B7" s="134">
        <v>150</v>
      </c>
      <c r="C7" s="134">
        <v>185</v>
      </c>
      <c r="D7" s="134">
        <v>187</v>
      </c>
    </row>
    <row r="8" spans="1:4" x14ac:dyDescent="0.3">
      <c r="A8" s="135" t="s">
        <v>253</v>
      </c>
      <c r="B8" s="134">
        <v>0</v>
      </c>
      <c r="C8" s="134" t="s">
        <v>74</v>
      </c>
      <c r="D8" s="134" t="s">
        <v>74</v>
      </c>
    </row>
    <row r="9" spans="1:4" x14ac:dyDescent="0.3">
      <c r="A9" s="135" t="s">
        <v>211</v>
      </c>
      <c r="B9" s="134" t="s">
        <v>74</v>
      </c>
      <c r="C9" s="134" t="s">
        <v>74</v>
      </c>
      <c r="D9" s="134" t="s">
        <v>74</v>
      </c>
    </row>
    <row r="10" spans="1:4" x14ac:dyDescent="0.3">
      <c r="A10" s="135" t="s">
        <v>193</v>
      </c>
      <c r="B10" s="134">
        <v>31</v>
      </c>
      <c r="C10" s="134">
        <v>43</v>
      </c>
      <c r="D10" s="134">
        <v>44</v>
      </c>
    </row>
    <row r="11" spans="1:4" x14ac:dyDescent="0.3">
      <c r="A11" s="135" t="s">
        <v>184</v>
      </c>
      <c r="B11" s="134">
        <v>207</v>
      </c>
      <c r="C11" s="134">
        <v>299</v>
      </c>
      <c r="D11" s="134">
        <v>371</v>
      </c>
    </row>
    <row r="12" spans="1:4" x14ac:dyDescent="0.3">
      <c r="A12" s="135" t="s">
        <v>254</v>
      </c>
      <c r="B12" s="134">
        <v>0</v>
      </c>
      <c r="C12" s="134">
        <v>0</v>
      </c>
      <c r="D12" s="134">
        <v>0</v>
      </c>
    </row>
    <row r="13" spans="1:4" x14ac:dyDescent="0.3">
      <c r="A13" s="135" t="s">
        <v>255</v>
      </c>
      <c r="B13" s="134">
        <v>0</v>
      </c>
      <c r="C13" s="134" t="s">
        <v>74</v>
      </c>
      <c r="D13" s="134" t="s">
        <v>74</v>
      </c>
    </row>
    <row r="14" spans="1:4" x14ac:dyDescent="0.3">
      <c r="A14" s="135" t="s">
        <v>256</v>
      </c>
      <c r="B14" s="134" t="s">
        <v>74</v>
      </c>
      <c r="C14" s="134" t="s">
        <v>74</v>
      </c>
      <c r="D14" s="134" t="s">
        <v>74</v>
      </c>
    </row>
    <row r="15" spans="1:4" x14ac:dyDescent="0.3">
      <c r="A15" s="135" t="s">
        <v>208</v>
      </c>
      <c r="B15" s="134" t="s">
        <v>74</v>
      </c>
      <c r="C15" s="134" t="s">
        <v>74</v>
      </c>
      <c r="D15" s="134" t="s">
        <v>74</v>
      </c>
    </row>
    <row r="16" spans="1:4" x14ac:dyDescent="0.3">
      <c r="A16" s="135" t="s">
        <v>203</v>
      </c>
      <c r="B16" s="134">
        <v>6</v>
      </c>
      <c r="C16" s="134">
        <v>7</v>
      </c>
      <c r="D16" s="134">
        <v>11</v>
      </c>
    </row>
    <row r="17" spans="1:4" x14ac:dyDescent="0.3">
      <c r="A17" s="135" t="s">
        <v>257</v>
      </c>
      <c r="B17" s="134">
        <v>14</v>
      </c>
      <c r="C17" s="134">
        <v>26</v>
      </c>
      <c r="D17" s="134">
        <v>47</v>
      </c>
    </row>
    <row r="18" spans="1:4" x14ac:dyDescent="0.3">
      <c r="A18" s="135" t="s">
        <v>196</v>
      </c>
      <c r="B18" s="134">
        <v>36</v>
      </c>
      <c r="C18" s="134">
        <v>30</v>
      </c>
      <c r="D18" s="134">
        <v>31</v>
      </c>
    </row>
    <row r="19" spans="1:4" x14ac:dyDescent="0.3">
      <c r="A19" s="135" t="s">
        <v>258</v>
      </c>
      <c r="B19" s="134" t="s">
        <v>74</v>
      </c>
      <c r="C19" s="134" t="s">
        <v>74</v>
      </c>
      <c r="D19" s="134" t="s">
        <v>74</v>
      </c>
    </row>
    <row r="20" spans="1:4" x14ac:dyDescent="0.3">
      <c r="A20" s="135" t="s">
        <v>202</v>
      </c>
      <c r="B20" s="134">
        <v>15</v>
      </c>
      <c r="C20" s="134">
        <v>14</v>
      </c>
      <c r="D20" s="134">
        <v>13</v>
      </c>
    </row>
    <row r="21" spans="1:4" x14ac:dyDescent="0.3">
      <c r="A21" s="135" t="s">
        <v>259</v>
      </c>
      <c r="B21" s="134">
        <v>5</v>
      </c>
      <c r="C21" s="134">
        <v>8</v>
      </c>
      <c r="D21" s="134">
        <v>16</v>
      </c>
    </row>
    <row r="22" spans="1:4" x14ac:dyDescent="0.3">
      <c r="A22" s="135" t="s">
        <v>260</v>
      </c>
      <c r="B22" s="134" t="s">
        <v>74</v>
      </c>
      <c r="C22" s="134" t="s">
        <v>74</v>
      </c>
      <c r="D22" s="134" t="s">
        <v>74</v>
      </c>
    </row>
    <row r="23" spans="1:4" x14ac:dyDescent="0.3">
      <c r="A23" s="135" t="s">
        <v>197</v>
      </c>
      <c r="B23" s="134">
        <v>11</v>
      </c>
      <c r="C23" s="134">
        <v>12</v>
      </c>
      <c r="D23" s="134">
        <v>24</v>
      </c>
    </row>
    <row r="24" spans="1:4" x14ac:dyDescent="0.3">
      <c r="A24" s="135" t="s">
        <v>187</v>
      </c>
      <c r="B24" s="134">
        <v>156</v>
      </c>
      <c r="C24" s="134">
        <v>195</v>
      </c>
      <c r="D24" s="134">
        <v>216</v>
      </c>
    </row>
    <row r="25" spans="1:4" x14ac:dyDescent="0.3">
      <c r="A25" s="135" t="s">
        <v>200</v>
      </c>
      <c r="B25" s="134">
        <v>11</v>
      </c>
      <c r="C25" s="134">
        <v>11</v>
      </c>
      <c r="D25" s="134">
        <v>17</v>
      </c>
    </row>
    <row r="26" spans="1:4" x14ac:dyDescent="0.3">
      <c r="A26" s="135" t="s">
        <v>194</v>
      </c>
      <c r="B26" s="134">
        <v>26</v>
      </c>
      <c r="C26" s="134">
        <v>30</v>
      </c>
      <c r="D26" s="134">
        <v>38</v>
      </c>
    </row>
    <row r="27" spans="1:4" x14ac:dyDescent="0.3">
      <c r="A27" s="135" t="s">
        <v>261</v>
      </c>
      <c r="B27" s="134">
        <v>0</v>
      </c>
      <c r="C27" s="134">
        <v>0</v>
      </c>
      <c r="D27" s="134">
        <v>0</v>
      </c>
    </row>
    <row r="28" spans="1:4" x14ac:dyDescent="0.3">
      <c r="A28" s="135" t="s">
        <v>262</v>
      </c>
      <c r="B28" s="134">
        <v>0</v>
      </c>
      <c r="C28" s="134" t="s">
        <v>74</v>
      </c>
      <c r="D28" s="134">
        <v>6</v>
      </c>
    </row>
    <row r="29" spans="1:4" x14ac:dyDescent="0.3">
      <c r="A29" s="135" t="s">
        <v>198</v>
      </c>
      <c r="B29" s="134">
        <v>12</v>
      </c>
      <c r="C29" s="134">
        <v>17</v>
      </c>
      <c r="D29" s="134">
        <v>20</v>
      </c>
    </row>
    <row r="30" spans="1:4" x14ac:dyDescent="0.3">
      <c r="A30" s="135" t="s">
        <v>263</v>
      </c>
      <c r="B30" s="134">
        <v>0</v>
      </c>
      <c r="C30" s="134" t="s">
        <v>74</v>
      </c>
      <c r="D30" s="134" t="s">
        <v>74</v>
      </c>
    </row>
    <row r="31" spans="1:4" x14ac:dyDescent="0.3">
      <c r="A31" s="135" t="s">
        <v>264</v>
      </c>
      <c r="B31" s="134" t="s">
        <v>74</v>
      </c>
      <c r="C31" s="134" t="s">
        <v>74</v>
      </c>
      <c r="D31" s="134" t="s">
        <v>74</v>
      </c>
    </row>
    <row r="32" spans="1:4" x14ac:dyDescent="0.3">
      <c r="A32" s="135" t="s">
        <v>265</v>
      </c>
      <c r="B32" s="134">
        <v>45</v>
      </c>
      <c r="C32" s="134">
        <v>60</v>
      </c>
      <c r="D32" s="134">
        <v>72</v>
      </c>
    </row>
    <row r="33" spans="1:4" x14ac:dyDescent="0.3">
      <c r="A33" s="135" t="s">
        <v>214</v>
      </c>
      <c r="B33" s="134" t="s">
        <v>74</v>
      </c>
      <c r="C33" s="134">
        <v>0</v>
      </c>
      <c r="D33" s="134">
        <v>0</v>
      </c>
    </row>
    <row r="34" spans="1:4" x14ac:dyDescent="0.3">
      <c r="A34" s="135" t="s">
        <v>266</v>
      </c>
      <c r="B34" s="134">
        <v>266</v>
      </c>
      <c r="C34" s="134">
        <v>369</v>
      </c>
      <c r="D34" s="134">
        <v>390</v>
      </c>
    </row>
    <row r="35" spans="1:4" x14ac:dyDescent="0.3">
      <c r="A35" s="135" t="s">
        <v>267</v>
      </c>
      <c r="B35" s="134">
        <v>0</v>
      </c>
      <c r="C35" s="134">
        <v>0</v>
      </c>
      <c r="D35" s="134">
        <v>0</v>
      </c>
    </row>
    <row r="36" spans="1:4" x14ac:dyDescent="0.3">
      <c r="A36" s="135" t="s">
        <v>268</v>
      </c>
      <c r="B36" s="134">
        <v>0</v>
      </c>
      <c r="C36" s="134">
        <v>0</v>
      </c>
      <c r="D36" s="134">
        <v>0</v>
      </c>
    </row>
    <row r="37" spans="1:4" x14ac:dyDescent="0.3">
      <c r="A37" s="135" t="s">
        <v>269</v>
      </c>
      <c r="B37" s="134">
        <v>0</v>
      </c>
      <c r="C37" s="134">
        <v>0</v>
      </c>
      <c r="D37" s="134">
        <v>0</v>
      </c>
    </row>
    <row r="38" spans="1:4" x14ac:dyDescent="0.3">
      <c r="A38" s="135" t="s">
        <v>270</v>
      </c>
      <c r="B38" s="134" t="s">
        <v>74</v>
      </c>
      <c r="C38" s="134" t="s">
        <v>74</v>
      </c>
      <c r="D38" s="134" t="s">
        <v>74</v>
      </c>
    </row>
    <row r="39" spans="1:4" x14ac:dyDescent="0.3">
      <c r="A39" s="135" t="s">
        <v>215</v>
      </c>
      <c r="B39" s="134">
        <v>169</v>
      </c>
      <c r="C39" s="134">
        <v>186</v>
      </c>
      <c r="D39" s="134">
        <v>181</v>
      </c>
    </row>
    <row r="40" spans="1:4" x14ac:dyDescent="0.3">
      <c r="A40" s="135" t="s">
        <v>189</v>
      </c>
      <c r="B40" s="134">
        <v>67</v>
      </c>
      <c r="C40" s="134">
        <v>92</v>
      </c>
      <c r="D40" s="134">
        <v>96</v>
      </c>
    </row>
    <row r="41" spans="1:4" x14ac:dyDescent="0.3">
      <c r="A41" s="135" t="s">
        <v>271</v>
      </c>
      <c r="B41" s="134" t="s">
        <v>74</v>
      </c>
      <c r="C41" s="134" t="s">
        <v>74</v>
      </c>
      <c r="D41" s="134">
        <v>0</v>
      </c>
    </row>
    <row r="42" spans="1:4" x14ac:dyDescent="0.3">
      <c r="A42" s="135" t="s">
        <v>212</v>
      </c>
      <c r="B42" s="134" t="s">
        <v>74</v>
      </c>
      <c r="C42" s="134" t="s">
        <v>74</v>
      </c>
      <c r="D42" s="134" t="s">
        <v>74</v>
      </c>
    </row>
    <row r="43" spans="1:4" x14ac:dyDescent="0.3">
      <c r="A43" s="135" t="s">
        <v>199</v>
      </c>
      <c r="B43" s="134">
        <v>15</v>
      </c>
      <c r="C43" s="134">
        <v>22</v>
      </c>
      <c r="D43" s="134">
        <v>20</v>
      </c>
    </row>
    <row r="44" spans="1:4" x14ac:dyDescent="0.3">
      <c r="A44" s="135" t="s">
        <v>272</v>
      </c>
      <c r="B44" s="134">
        <v>0</v>
      </c>
      <c r="C44" s="134">
        <v>0</v>
      </c>
      <c r="D44" s="134">
        <v>0</v>
      </c>
    </row>
    <row r="45" spans="1:4" x14ac:dyDescent="0.3">
      <c r="A45" s="135" t="s">
        <v>273</v>
      </c>
      <c r="B45" s="134">
        <v>7</v>
      </c>
      <c r="C45" s="134">
        <v>6</v>
      </c>
      <c r="D45" s="134">
        <v>0</v>
      </c>
    </row>
    <row r="46" spans="1:4" x14ac:dyDescent="0.3">
      <c r="A46" s="135" t="s">
        <v>209</v>
      </c>
      <c r="B46" s="134" t="s">
        <v>74</v>
      </c>
      <c r="C46" s="134" t="s">
        <v>74</v>
      </c>
      <c r="D46" s="134" t="s">
        <v>74</v>
      </c>
    </row>
    <row r="47" spans="1:4" x14ac:dyDescent="0.3">
      <c r="A47" s="135" t="s">
        <v>205</v>
      </c>
      <c r="B47" s="134" t="s">
        <v>74</v>
      </c>
      <c r="C47" s="134" t="s">
        <v>74</v>
      </c>
      <c r="D47" s="134">
        <v>5</v>
      </c>
    </row>
    <row r="48" spans="1:4" x14ac:dyDescent="0.3">
      <c r="A48" s="135" t="s">
        <v>274</v>
      </c>
      <c r="B48" s="134" t="s">
        <v>74</v>
      </c>
      <c r="C48" s="134" t="s">
        <v>74</v>
      </c>
      <c r="D48" s="134">
        <v>6</v>
      </c>
    </row>
    <row r="49" spans="1:4" x14ac:dyDescent="0.3">
      <c r="A49" s="135" t="s">
        <v>275</v>
      </c>
      <c r="B49" s="134">
        <v>0</v>
      </c>
      <c r="C49" s="134">
        <v>0</v>
      </c>
      <c r="D49" s="134">
        <v>0</v>
      </c>
    </row>
    <row r="50" spans="1:4" x14ac:dyDescent="0.3">
      <c r="A50" s="135" t="s">
        <v>195</v>
      </c>
      <c r="B50" s="134">
        <v>18</v>
      </c>
      <c r="C50" s="134">
        <v>34</v>
      </c>
      <c r="D50" s="134">
        <v>37</v>
      </c>
    </row>
    <row r="51" spans="1:4" x14ac:dyDescent="0.3">
      <c r="A51" s="135" t="s">
        <v>276</v>
      </c>
      <c r="B51" s="134" t="s">
        <v>74</v>
      </c>
      <c r="C51" s="134" t="s">
        <v>74</v>
      </c>
      <c r="D51" s="134">
        <v>0</v>
      </c>
    </row>
    <row r="52" spans="1:4" x14ac:dyDescent="0.3">
      <c r="A52" s="135" t="s">
        <v>277</v>
      </c>
      <c r="B52" s="134">
        <v>0</v>
      </c>
      <c r="C52" s="134">
        <v>0</v>
      </c>
      <c r="D52" s="134" t="s">
        <v>74</v>
      </c>
    </row>
    <row r="53" spans="1:4" x14ac:dyDescent="0.3">
      <c r="A53" s="135" t="s">
        <v>278</v>
      </c>
      <c r="B53" s="134">
        <v>126</v>
      </c>
      <c r="C53" s="134">
        <v>179</v>
      </c>
      <c r="D53" s="134">
        <v>248</v>
      </c>
    </row>
    <row r="54" spans="1:4" x14ac:dyDescent="0.3">
      <c r="A54" s="135" t="s">
        <v>279</v>
      </c>
      <c r="B54" s="134">
        <v>48</v>
      </c>
      <c r="C54" s="134">
        <v>56</v>
      </c>
      <c r="D54" s="134">
        <v>68</v>
      </c>
    </row>
    <row r="55" spans="1:4" x14ac:dyDescent="0.3">
      <c r="A55" s="135" t="s">
        <v>280</v>
      </c>
      <c r="B55" s="134">
        <v>48</v>
      </c>
      <c r="C55" s="134">
        <v>56</v>
      </c>
      <c r="D55" s="134">
        <v>68</v>
      </c>
    </row>
    <row r="56" spans="1:4" x14ac:dyDescent="0.3">
      <c r="A56" s="135" t="s">
        <v>281</v>
      </c>
      <c r="B56" s="134">
        <v>0</v>
      </c>
      <c r="C56" s="134">
        <v>0</v>
      </c>
      <c r="D56" s="134">
        <v>0</v>
      </c>
    </row>
    <row r="57" spans="1:4" x14ac:dyDescent="0.3">
      <c r="A57" s="135" t="s">
        <v>282</v>
      </c>
      <c r="B57" s="134" t="s">
        <v>74</v>
      </c>
      <c r="C57" s="134" t="s">
        <v>74</v>
      </c>
      <c r="D57" s="134">
        <v>0</v>
      </c>
    </row>
    <row r="58" spans="1:4" x14ac:dyDescent="0.3">
      <c r="A58" s="135" t="s">
        <v>283</v>
      </c>
      <c r="B58" s="134">
        <v>12</v>
      </c>
      <c r="C58" s="134">
        <v>11</v>
      </c>
      <c r="D58" s="134">
        <v>15</v>
      </c>
    </row>
    <row r="59" spans="1:4" x14ac:dyDescent="0.3">
      <c r="A59" s="136"/>
    </row>
    <row r="60" spans="1:4" x14ac:dyDescent="0.3">
      <c r="A60" s="136"/>
    </row>
    <row r="61" spans="1:4" x14ac:dyDescent="0.3">
      <c r="A61" s="136"/>
    </row>
    <row r="62" spans="1:4" x14ac:dyDescent="0.3">
      <c r="A62" s="137" t="s">
        <v>284</v>
      </c>
    </row>
    <row r="63" spans="1:4" x14ac:dyDescent="0.3">
      <c r="A63" s="137"/>
    </row>
    <row r="64" spans="1:4" x14ac:dyDescent="0.3">
      <c r="A64" s="137" t="s">
        <v>285</v>
      </c>
    </row>
    <row r="65" spans="1:1" x14ac:dyDescent="0.3">
      <c r="A65" s="137"/>
    </row>
    <row r="66" spans="1:1" x14ac:dyDescent="0.3">
      <c r="A66" s="137" t="s">
        <v>286</v>
      </c>
    </row>
    <row r="67" spans="1:1" x14ac:dyDescent="0.3">
      <c r="A67" s="138"/>
    </row>
    <row r="68" spans="1:1" x14ac:dyDescent="0.3">
      <c r="A68" s="139"/>
    </row>
    <row r="69" spans="1:1" x14ac:dyDescent="0.3">
      <c r="A69" s="140"/>
    </row>
    <row r="70" spans="1:1" x14ac:dyDescent="0.3">
      <c r="A70" s="1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40D1-55AD-47A4-8577-C00FAF731A4B}">
  <dimension ref="A1:C17"/>
  <sheetViews>
    <sheetView workbookViewId="0">
      <selection activeCell="J14" sqref="J14"/>
    </sheetView>
  </sheetViews>
  <sheetFormatPr defaultColWidth="9.109375" defaultRowHeight="14.4" x14ac:dyDescent="0.3"/>
  <cols>
    <col min="1" max="1" width="25.109375" style="1" customWidth="1"/>
    <col min="2" max="16384" width="9.109375" style="1"/>
  </cols>
  <sheetData>
    <row r="1" spans="1:3" s="12" customFormat="1" x14ac:dyDescent="0.3">
      <c r="A1" s="12" t="s">
        <v>8</v>
      </c>
    </row>
    <row r="2" spans="1:3" ht="15" thickBot="1" x14ac:dyDescent="0.35"/>
    <row r="3" spans="1:3" ht="15" thickBot="1" x14ac:dyDescent="0.35">
      <c r="A3" s="6"/>
      <c r="B3" s="7" t="s">
        <v>1</v>
      </c>
      <c r="C3" s="17"/>
    </row>
    <row r="4" spans="1:3" x14ac:dyDescent="0.3">
      <c r="A4" s="4" t="s">
        <v>9</v>
      </c>
      <c r="B4" s="5">
        <v>10</v>
      </c>
      <c r="C4" s="17"/>
    </row>
    <row r="5" spans="1:3" x14ac:dyDescent="0.3">
      <c r="A5" s="2" t="s">
        <v>10</v>
      </c>
      <c r="B5" s="3">
        <v>130</v>
      </c>
      <c r="C5" s="17"/>
    </row>
    <row r="6" spans="1:3" ht="15" thickBot="1" x14ac:dyDescent="0.35">
      <c r="A6" s="8" t="s">
        <v>11</v>
      </c>
      <c r="B6" s="9">
        <v>68</v>
      </c>
      <c r="C6" s="17"/>
    </row>
    <row r="7" spans="1:3" ht="15" thickBot="1" x14ac:dyDescent="0.35">
      <c r="A7" s="10" t="s">
        <v>0</v>
      </c>
      <c r="B7" s="11">
        <v>208</v>
      </c>
      <c r="C7" s="17"/>
    </row>
    <row r="11" spans="1:3" x14ac:dyDescent="0.3">
      <c r="A11" s="1" t="s">
        <v>54</v>
      </c>
    </row>
    <row r="12" spans="1:3" x14ac:dyDescent="0.3">
      <c r="A12" s="1" t="s">
        <v>2</v>
      </c>
    </row>
    <row r="14" spans="1:3" x14ac:dyDescent="0.3">
      <c r="A14" s="1" t="s">
        <v>5</v>
      </c>
    </row>
    <row r="16" spans="1:3" x14ac:dyDescent="0.3">
      <c r="A16" s="13" t="s">
        <v>3</v>
      </c>
    </row>
    <row r="17" spans="1:1" x14ac:dyDescent="0.3">
      <c r="A17" s="1" t="s">
        <v>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6F9F-720F-4674-B8DF-44BD54B03148}">
  <dimension ref="A1:B24"/>
  <sheetViews>
    <sheetView workbookViewId="0"/>
  </sheetViews>
  <sheetFormatPr defaultColWidth="9.109375" defaultRowHeight="14.4" x14ac:dyDescent="0.3"/>
  <cols>
    <col min="1" max="1" width="34.5546875" style="1" customWidth="1"/>
    <col min="2" max="2" width="20.109375" style="1" customWidth="1"/>
    <col min="3" max="16384" width="9.109375" style="1"/>
  </cols>
  <sheetData>
    <row r="1" spans="1:2" x14ac:dyDescent="0.3">
      <c r="A1" s="142" t="s">
        <v>294</v>
      </c>
    </row>
    <row r="3" spans="1:2" ht="28.8" x14ac:dyDescent="0.3">
      <c r="A3" s="143"/>
      <c r="B3" s="144" t="s">
        <v>288</v>
      </c>
    </row>
    <row r="4" spans="1:2" x14ac:dyDescent="0.3">
      <c r="A4" s="145" t="s">
        <v>18</v>
      </c>
      <c r="B4" s="146">
        <v>111</v>
      </c>
    </row>
    <row r="5" spans="1:2" x14ac:dyDescent="0.3">
      <c r="A5" s="145" t="s">
        <v>19</v>
      </c>
      <c r="B5" s="146">
        <v>99</v>
      </c>
    </row>
    <row r="6" spans="1:2" ht="28.8" x14ac:dyDescent="0.3">
      <c r="A6" s="145" t="s">
        <v>20</v>
      </c>
      <c r="B6" s="146">
        <v>145</v>
      </c>
    </row>
    <row r="7" spans="1:2" ht="17.100000000000001" customHeight="1" x14ac:dyDescent="0.3">
      <c r="A7" s="145" t="s">
        <v>21</v>
      </c>
      <c r="B7" s="146">
        <v>915</v>
      </c>
    </row>
    <row r="8" spans="1:2" x14ac:dyDescent="0.3">
      <c r="A8" s="145" t="s">
        <v>22</v>
      </c>
      <c r="B8" s="146">
        <v>50</v>
      </c>
    </row>
    <row r="9" spans="1:2" x14ac:dyDescent="0.3">
      <c r="A9" s="145" t="s">
        <v>23</v>
      </c>
      <c r="B9" s="146">
        <v>232</v>
      </c>
    </row>
    <row r="10" spans="1:2" x14ac:dyDescent="0.3">
      <c r="A10" s="145" t="s">
        <v>24</v>
      </c>
      <c r="B10" s="146">
        <v>55</v>
      </c>
    </row>
    <row r="11" spans="1:2" x14ac:dyDescent="0.3">
      <c r="A11" s="145" t="s">
        <v>25</v>
      </c>
      <c r="B11" s="146">
        <v>110</v>
      </c>
    </row>
    <row r="12" spans="1:2" x14ac:dyDescent="0.3">
      <c r="A12" s="145" t="s">
        <v>26</v>
      </c>
      <c r="B12" s="146">
        <v>67</v>
      </c>
    </row>
    <row r="13" spans="1:2" x14ac:dyDescent="0.3">
      <c r="A13" s="145" t="s">
        <v>27</v>
      </c>
      <c r="B13" s="146">
        <v>78</v>
      </c>
    </row>
    <row r="14" spans="1:2" x14ac:dyDescent="0.3">
      <c r="A14" s="145" t="s">
        <v>28</v>
      </c>
      <c r="B14" s="146">
        <v>101</v>
      </c>
    </row>
    <row r="15" spans="1:2" x14ac:dyDescent="0.3">
      <c r="A15" s="147" t="s">
        <v>289</v>
      </c>
      <c r="B15" s="148">
        <v>36</v>
      </c>
    </row>
    <row r="16" spans="1:2" ht="17.100000000000001" customHeight="1" x14ac:dyDescent="0.3">
      <c r="A16" s="149" t="s">
        <v>30</v>
      </c>
      <c r="B16" s="150">
        <v>1999</v>
      </c>
    </row>
    <row r="20" spans="1:1" x14ac:dyDescent="0.3">
      <c r="A20" s="1" t="s">
        <v>290</v>
      </c>
    </row>
    <row r="21" spans="1:1" x14ac:dyDescent="0.3">
      <c r="A21" s="1" t="s">
        <v>291</v>
      </c>
    </row>
    <row r="22" spans="1:1" x14ac:dyDescent="0.3">
      <c r="A22" s="1" t="s">
        <v>292</v>
      </c>
    </row>
    <row r="24" spans="1:1" x14ac:dyDescent="0.3">
      <c r="A24" s="1" t="s">
        <v>293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5A8A-21BB-467E-AACC-B9DD3181A2C4}">
  <dimension ref="A1:B24"/>
  <sheetViews>
    <sheetView workbookViewId="0"/>
  </sheetViews>
  <sheetFormatPr defaultColWidth="24" defaultRowHeight="14.4" x14ac:dyDescent="0.3"/>
  <cols>
    <col min="1" max="1" width="33.5546875" style="1" customWidth="1"/>
    <col min="2" max="2" width="19.109375" style="1" customWidth="1"/>
    <col min="3" max="16384" width="24" style="1"/>
  </cols>
  <sheetData>
    <row r="1" spans="1:2" x14ac:dyDescent="0.3">
      <c r="A1" s="142" t="s">
        <v>295</v>
      </c>
    </row>
    <row r="3" spans="1:2" ht="28.8" x14ac:dyDescent="0.3">
      <c r="A3" s="151"/>
      <c r="B3" s="144" t="s">
        <v>288</v>
      </c>
    </row>
    <row r="4" spans="1:2" x14ac:dyDescent="0.3">
      <c r="A4" s="152" t="s">
        <v>18</v>
      </c>
      <c r="B4" s="153">
        <v>129</v>
      </c>
    </row>
    <row r="5" spans="1:2" x14ac:dyDescent="0.3">
      <c r="A5" s="152" t="s">
        <v>19</v>
      </c>
      <c r="B5" s="153">
        <v>115</v>
      </c>
    </row>
    <row r="6" spans="1:2" ht="28.8" x14ac:dyDescent="0.3">
      <c r="A6" s="152" t="s">
        <v>20</v>
      </c>
      <c r="B6" s="153">
        <v>202</v>
      </c>
    </row>
    <row r="7" spans="1:2" ht="17.100000000000001" customHeight="1" x14ac:dyDescent="0.3">
      <c r="A7" s="152" t="s">
        <v>21</v>
      </c>
      <c r="B7" s="153">
        <v>1067</v>
      </c>
    </row>
    <row r="8" spans="1:2" x14ac:dyDescent="0.3">
      <c r="A8" s="152" t="s">
        <v>22</v>
      </c>
      <c r="B8" s="153">
        <v>74</v>
      </c>
    </row>
    <row r="9" spans="1:2" x14ac:dyDescent="0.3">
      <c r="A9" s="152" t="s">
        <v>23</v>
      </c>
      <c r="B9" s="153">
        <v>290</v>
      </c>
    </row>
    <row r="10" spans="1:2" x14ac:dyDescent="0.3">
      <c r="A10" s="152" t="s">
        <v>24</v>
      </c>
      <c r="B10" s="153">
        <v>81</v>
      </c>
    </row>
    <row r="11" spans="1:2" x14ac:dyDescent="0.3">
      <c r="A11" s="152" t="s">
        <v>25</v>
      </c>
      <c r="B11" s="153">
        <v>127</v>
      </c>
    </row>
    <row r="12" spans="1:2" x14ac:dyDescent="0.3">
      <c r="A12" s="152" t="s">
        <v>26</v>
      </c>
      <c r="B12" s="153">
        <v>123</v>
      </c>
    </row>
    <row r="13" spans="1:2" x14ac:dyDescent="0.3">
      <c r="A13" s="152" t="s">
        <v>27</v>
      </c>
      <c r="B13" s="153">
        <v>92</v>
      </c>
    </row>
    <row r="14" spans="1:2" x14ac:dyDescent="0.3">
      <c r="A14" s="152" t="s">
        <v>28</v>
      </c>
      <c r="B14" s="153">
        <v>133</v>
      </c>
    </row>
    <row r="15" spans="1:2" x14ac:dyDescent="0.3">
      <c r="A15" s="154" t="s">
        <v>289</v>
      </c>
      <c r="B15" s="155">
        <v>38</v>
      </c>
    </row>
    <row r="16" spans="1:2" ht="17.100000000000001" customHeight="1" x14ac:dyDescent="0.3">
      <c r="A16" s="156" t="s">
        <v>30</v>
      </c>
      <c r="B16" s="157">
        <v>2471</v>
      </c>
    </row>
    <row r="20" spans="1:1" x14ac:dyDescent="0.3">
      <c r="A20" s="1" t="s">
        <v>290</v>
      </c>
    </row>
    <row r="21" spans="1:1" x14ac:dyDescent="0.3">
      <c r="A21" s="1" t="s">
        <v>291</v>
      </c>
    </row>
    <row r="22" spans="1:1" x14ac:dyDescent="0.3">
      <c r="A22" s="1" t="s">
        <v>292</v>
      </c>
    </row>
    <row r="24" spans="1:1" x14ac:dyDescent="0.3">
      <c r="A24" s="1" t="s">
        <v>293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315EF-4182-48AD-BA75-69F401DF2008}">
  <dimension ref="A1:B24"/>
  <sheetViews>
    <sheetView workbookViewId="0">
      <selection activeCell="E11" sqref="E11"/>
    </sheetView>
  </sheetViews>
  <sheetFormatPr defaultColWidth="9.109375" defaultRowHeight="14.4" x14ac:dyDescent="0.3"/>
  <cols>
    <col min="1" max="1" width="33" style="1" customWidth="1"/>
    <col min="2" max="2" width="20.33203125" style="1" customWidth="1"/>
    <col min="3" max="16384" width="9.109375" style="1"/>
  </cols>
  <sheetData>
    <row r="1" spans="1:2" x14ac:dyDescent="0.3">
      <c r="A1" s="142" t="s">
        <v>318</v>
      </c>
    </row>
    <row r="3" spans="1:2" ht="28.8" x14ac:dyDescent="0.3">
      <c r="A3" s="158"/>
      <c r="B3" s="144" t="s">
        <v>288</v>
      </c>
    </row>
    <row r="4" spans="1:2" x14ac:dyDescent="0.3">
      <c r="A4" s="159" t="s">
        <v>18</v>
      </c>
      <c r="B4" s="160">
        <v>191</v>
      </c>
    </row>
    <row r="5" spans="1:2" x14ac:dyDescent="0.3">
      <c r="A5" s="159" t="s">
        <v>19</v>
      </c>
      <c r="B5" s="160">
        <v>157</v>
      </c>
    </row>
    <row r="6" spans="1:2" ht="22.8" x14ac:dyDescent="0.3">
      <c r="A6" s="159" t="s">
        <v>20</v>
      </c>
      <c r="B6" s="160">
        <v>265</v>
      </c>
    </row>
    <row r="7" spans="1:2" x14ac:dyDescent="0.3">
      <c r="A7" s="159" t="s">
        <v>21</v>
      </c>
      <c r="B7" s="160">
        <v>1207</v>
      </c>
    </row>
    <row r="8" spans="1:2" x14ac:dyDescent="0.3">
      <c r="A8" s="159" t="s">
        <v>22</v>
      </c>
      <c r="B8" s="160">
        <v>115</v>
      </c>
    </row>
    <row r="9" spans="1:2" x14ac:dyDescent="0.3">
      <c r="A9" s="159" t="s">
        <v>23</v>
      </c>
      <c r="B9" s="160">
        <v>335</v>
      </c>
    </row>
    <row r="10" spans="1:2" x14ac:dyDescent="0.3">
      <c r="A10" s="159" t="s">
        <v>24</v>
      </c>
      <c r="B10" s="160">
        <v>101</v>
      </c>
    </row>
    <row r="11" spans="1:2" x14ac:dyDescent="0.3">
      <c r="A11" s="159" t="s">
        <v>25</v>
      </c>
      <c r="B11" s="160">
        <v>149</v>
      </c>
    </row>
    <row r="12" spans="1:2" x14ac:dyDescent="0.3">
      <c r="A12" s="159" t="s">
        <v>26</v>
      </c>
      <c r="B12" s="160">
        <v>155</v>
      </c>
    </row>
    <row r="13" spans="1:2" x14ac:dyDescent="0.3">
      <c r="A13" s="159" t="s">
        <v>27</v>
      </c>
      <c r="B13" s="160">
        <v>128</v>
      </c>
    </row>
    <row r="14" spans="1:2" x14ac:dyDescent="0.3">
      <c r="A14" s="159" t="s">
        <v>28</v>
      </c>
      <c r="B14" s="160">
        <v>173</v>
      </c>
    </row>
    <row r="15" spans="1:2" x14ac:dyDescent="0.3">
      <c r="A15" s="161" t="s">
        <v>289</v>
      </c>
      <c r="B15" s="162">
        <v>34</v>
      </c>
    </row>
    <row r="16" spans="1:2" x14ac:dyDescent="0.3">
      <c r="A16" s="163" t="s">
        <v>30</v>
      </c>
      <c r="B16" s="164">
        <v>3010</v>
      </c>
    </row>
    <row r="20" spans="1:1" x14ac:dyDescent="0.3">
      <c r="A20" s="1" t="s">
        <v>290</v>
      </c>
    </row>
    <row r="21" spans="1:1" x14ac:dyDescent="0.3">
      <c r="A21" s="1" t="s">
        <v>291</v>
      </c>
    </row>
    <row r="22" spans="1:1" x14ac:dyDescent="0.3">
      <c r="A22" s="1" t="s">
        <v>292</v>
      </c>
    </row>
    <row r="24" spans="1:1" x14ac:dyDescent="0.3">
      <c r="A24" s="1" t="s">
        <v>293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323B-777B-4822-B727-28CE50BA5319}">
  <dimension ref="A1:B31"/>
  <sheetViews>
    <sheetView workbookViewId="0"/>
  </sheetViews>
  <sheetFormatPr defaultColWidth="32" defaultRowHeight="14.4" x14ac:dyDescent="0.3"/>
  <cols>
    <col min="1" max="1" width="32" style="165"/>
    <col min="2" max="2" width="18" style="165" customWidth="1"/>
    <col min="3" max="16384" width="32" style="165"/>
  </cols>
  <sheetData>
    <row r="1" spans="1:2" x14ac:dyDescent="0.3">
      <c r="A1" s="142" t="s">
        <v>315</v>
      </c>
    </row>
    <row r="3" spans="1:2" ht="28.8" x14ac:dyDescent="0.3">
      <c r="A3" s="166"/>
      <c r="B3" s="167" t="s">
        <v>288</v>
      </c>
    </row>
    <row r="4" spans="1:2" x14ac:dyDescent="0.3">
      <c r="A4" s="168" t="s">
        <v>296</v>
      </c>
      <c r="B4" s="169">
        <v>133</v>
      </c>
    </row>
    <row r="5" spans="1:2" x14ac:dyDescent="0.3">
      <c r="A5" s="168" t="s">
        <v>297</v>
      </c>
      <c r="B5" s="169">
        <v>314</v>
      </c>
    </row>
    <row r="6" spans="1:2" x14ac:dyDescent="0.3">
      <c r="A6" s="168" t="s">
        <v>298</v>
      </c>
      <c r="B6" s="169">
        <v>112</v>
      </c>
    </row>
    <row r="7" spans="1:2" x14ac:dyDescent="0.3">
      <c r="A7" s="168" t="s">
        <v>299</v>
      </c>
      <c r="B7" s="169">
        <v>410</v>
      </c>
    </row>
    <row r="8" spans="1:2" x14ac:dyDescent="0.3">
      <c r="A8" s="168" t="s">
        <v>300</v>
      </c>
      <c r="B8" s="169">
        <v>59</v>
      </c>
    </row>
    <row r="9" spans="1:2" x14ac:dyDescent="0.3">
      <c r="A9" s="168" t="s">
        <v>301</v>
      </c>
      <c r="B9" s="169">
        <v>38</v>
      </c>
    </row>
    <row r="10" spans="1:2" x14ac:dyDescent="0.3">
      <c r="A10" s="168" t="s">
        <v>302</v>
      </c>
      <c r="B10" s="169">
        <v>67</v>
      </c>
    </row>
    <row r="11" spans="1:2" ht="17.100000000000001" customHeight="1" x14ac:dyDescent="0.3">
      <c r="A11" s="168" t="s">
        <v>303</v>
      </c>
      <c r="B11" s="169">
        <v>147</v>
      </c>
    </row>
    <row r="12" spans="1:2" x14ac:dyDescent="0.3">
      <c r="A12" s="168" t="s">
        <v>304</v>
      </c>
      <c r="B12" s="169">
        <v>85</v>
      </c>
    </row>
    <row r="13" spans="1:2" x14ac:dyDescent="0.3">
      <c r="A13" s="168" t="s">
        <v>27</v>
      </c>
      <c r="B13" s="169">
        <v>46</v>
      </c>
    </row>
    <row r="14" spans="1:2" x14ac:dyDescent="0.3">
      <c r="A14" s="168" t="s">
        <v>305</v>
      </c>
      <c r="B14" s="169">
        <v>69</v>
      </c>
    </row>
    <row r="15" spans="1:2" x14ac:dyDescent="0.3">
      <c r="A15" s="168" t="s">
        <v>306</v>
      </c>
      <c r="B15" s="169">
        <v>31</v>
      </c>
    </row>
    <row r="16" spans="1:2" x14ac:dyDescent="0.3">
      <c r="A16" s="168" t="s">
        <v>307</v>
      </c>
      <c r="B16" s="169">
        <v>57</v>
      </c>
    </row>
    <row r="17" spans="1:2" x14ac:dyDescent="0.3">
      <c r="A17" s="168" t="s">
        <v>308</v>
      </c>
      <c r="B17" s="169">
        <v>77</v>
      </c>
    </row>
    <row r="18" spans="1:2" x14ac:dyDescent="0.3">
      <c r="A18" s="168" t="s">
        <v>309</v>
      </c>
      <c r="B18" s="169">
        <v>69</v>
      </c>
    </row>
    <row r="19" spans="1:2" x14ac:dyDescent="0.3">
      <c r="A19" s="168" t="s">
        <v>310</v>
      </c>
      <c r="B19" s="169">
        <v>50</v>
      </c>
    </row>
    <row r="20" spans="1:2" x14ac:dyDescent="0.3">
      <c r="A20" s="168" t="s">
        <v>311</v>
      </c>
      <c r="B20" s="169">
        <v>99</v>
      </c>
    </row>
    <row r="21" spans="1:2" x14ac:dyDescent="0.3">
      <c r="A21" s="168" t="s">
        <v>312</v>
      </c>
      <c r="B21" s="169">
        <v>100</v>
      </c>
    </row>
    <row r="22" spans="1:2" x14ac:dyDescent="0.3">
      <c r="A22" s="168" t="s">
        <v>289</v>
      </c>
      <c r="B22" s="169">
        <v>36</v>
      </c>
    </row>
    <row r="23" spans="1:2" ht="17.100000000000001" customHeight="1" x14ac:dyDescent="0.3">
      <c r="A23" s="170" t="s">
        <v>30</v>
      </c>
      <c r="B23" s="171">
        <v>1999</v>
      </c>
    </row>
    <row r="27" spans="1:2" x14ac:dyDescent="0.3">
      <c r="A27" s="165" t="s">
        <v>313</v>
      </c>
    </row>
    <row r="28" spans="1:2" x14ac:dyDescent="0.3">
      <c r="A28" s="165" t="s">
        <v>291</v>
      </c>
    </row>
    <row r="29" spans="1:2" x14ac:dyDescent="0.3">
      <c r="A29" s="165" t="s">
        <v>314</v>
      </c>
    </row>
    <row r="31" spans="1:2" x14ac:dyDescent="0.3">
      <c r="A31" s="165" t="s">
        <v>293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5BDE-4DFD-4602-A629-5C6FE69D32F4}">
  <dimension ref="A1:B31"/>
  <sheetViews>
    <sheetView workbookViewId="0"/>
  </sheetViews>
  <sheetFormatPr defaultColWidth="9.109375" defaultRowHeight="14.4" x14ac:dyDescent="0.3"/>
  <cols>
    <col min="1" max="1" width="32.6640625" style="1" customWidth="1"/>
    <col min="2" max="2" width="15.6640625" style="1" customWidth="1"/>
    <col min="3" max="16384" width="9.109375" style="1"/>
  </cols>
  <sheetData>
    <row r="1" spans="1:2" x14ac:dyDescent="0.3">
      <c r="A1" s="142" t="s">
        <v>316</v>
      </c>
    </row>
    <row r="3" spans="1:2" ht="28.8" x14ac:dyDescent="0.3">
      <c r="A3" s="172"/>
      <c r="B3" s="144" t="s">
        <v>288</v>
      </c>
    </row>
    <row r="4" spans="1:2" x14ac:dyDescent="0.3">
      <c r="A4" s="173" t="s">
        <v>296</v>
      </c>
      <c r="B4" s="174">
        <v>157</v>
      </c>
    </row>
    <row r="5" spans="1:2" x14ac:dyDescent="0.3">
      <c r="A5" s="173" t="s">
        <v>297</v>
      </c>
      <c r="B5" s="174">
        <v>350</v>
      </c>
    </row>
    <row r="6" spans="1:2" x14ac:dyDescent="0.3">
      <c r="A6" s="173" t="s">
        <v>298</v>
      </c>
      <c r="B6" s="174">
        <v>139</v>
      </c>
    </row>
    <row r="7" spans="1:2" x14ac:dyDescent="0.3">
      <c r="A7" s="173" t="s">
        <v>299</v>
      </c>
      <c r="B7" s="174">
        <v>488</v>
      </c>
    </row>
    <row r="8" spans="1:2" x14ac:dyDescent="0.3">
      <c r="A8" s="173" t="s">
        <v>300</v>
      </c>
      <c r="B8" s="174">
        <v>91</v>
      </c>
    </row>
    <row r="9" spans="1:2" x14ac:dyDescent="0.3">
      <c r="A9" s="173" t="s">
        <v>301</v>
      </c>
      <c r="B9" s="174">
        <v>53</v>
      </c>
    </row>
    <row r="10" spans="1:2" x14ac:dyDescent="0.3">
      <c r="A10" s="173" t="s">
        <v>302</v>
      </c>
      <c r="B10" s="174">
        <v>74</v>
      </c>
    </row>
    <row r="11" spans="1:2" ht="17.100000000000001" customHeight="1" x14ac:dyDescent="0.3">
      <c r="A11" s="173" t="s">
        <v>303</v>
      </c>
      <c r="B11" s="174">
        <v>194</v>
      </c>
    </row>
    <row r="12" spans="1:2" x14ac:dyDescent="0.3">
      <c r="A12" s="173" t="s">
        <v>304</v>
      </c>
      <c r="B12" s="174">
        <v>98</v>
      </c>
    </row>
    <row r="13" spans="1:2" x14ac:dyDescent="0.3">
      <c r="A13" s="173" t="s">
        <v>27</v>
      </c>
      <c r="B13" s="174">
        <v>63</v>
      </c>
    </row>
    <row r="14" spans="1:2" x14ac:dyDescent="0.3">
      <c r="A14" s="173" t="s">
        <v>305</v>
      </c>
      <c r="B14" s="174">
        <v>98</v>
      </c>
    </row>
    <row r="15" spans="1:2" x14ac:dyDescent="0.3">
      <c r="A15" s="173" t="s">
        <v>306</v>
      </c>
      <c r="B15" s="174">
        <v>66</v>
      </c>
    </row>
    <row r="16" spans="1:2" x14ac:dyDescent="0.3">
      <c r="A16" s="173" t="s">
        <v>307</v>
      </c>
      <c r="B16" s="174">
        <v>59</v>
      </c>
    </row>
    <row r="17" spans="1:2" x14ac:dyDescent="0.3">
      <c r="A17" s="173" t="s">
        <v>308</v>
      </c>
      <c r="B17" s="174">
        <v>84</v>
      </c>
    </row>
    <row r="18" spans="1:2" x14ac:dyDescent="0.3">
      <c r="A18" s="173" t="s">
        <v>309</v>
      </c>
      <c r="B18" s="174">
        <v>78</v>
      </c>
    </row>
    <row r="19" spans="1:2" x14ac:dyDescent="0.3">
      <c r="A19" s="173" t="s">
        <v>310</v>
      </c>
      <c r="B19" s="174">
        <v>66</v>
      </c>
    </row>
    <row r="20" spans="1:2" x14ac:dyDescent="0.3">
      <c r="A20" s="173" t="s">
        <v>311</v>
      </c>
      <c r="B20" s="174">
        <v>144</v>
      </c>
    </row>
    <row r="21" spans="1:2" x14ac:dyDescent="0.3">
      <c r="A21" s="173" t="s">
        <v>312</v>
      </c>
      <c r="B21" s="174">
        <v>131</v>
      </c>
    </row>
    <row r="22" spans="1:2" x14ac:dyDescent="0.3">
      <c r="A22" s="173" t="s">
        <v>289</v>
      </c>
      <c r="B22" s="174">
        <v>38</v>
      </c>
    </row>
    <row r="23" spans="1:2" ht="17.100000000000001" customHeight="1" x14ac:dyDescent="0.3">
      <c r="A23" s="175" t="s">
        <v>30</v>
      </c>
      <c r="B23" s="176">
        <v>2471</v>
      </c>
    </row>
    <row r="27" spans="1:2" s="165" customFormat="1" x14ac:dyDescent="0.3">
      <c r="A27" s="165" t="s">
        <v>313</v>
      </c>
    </row>
    <row r="28" spans="1:2" s="165" customFormat="1" x14ac:dyDescent="0.3">
      <c r="A28" s="165" t="s">
        <v>291</v>
      </c>
    </row>
    <row r="29" spans="1:2" s="165" customFormat="1" x14ac:dyDescent="0.3">
      <c r="A29" s="165" t="s">
        <v>314</v>
      </c>
    </row>
    <row r="30" spans="1:2" s="165" customFormat="1" x14ac:dyDescent="0.3"/>
    <row r="31" spans="1:2" s="165" customFormat="1" x14ac:dyDescent="0.3">
      <c r="A31" s="165" t="s">
        <v>293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B9A7-2CE3-4D9E-8435-90D971CD5D5B}">
  <dimension ref="A1:B31"/>
  <sheetViews>
    <sheetView workbookViewId="0">
      <selection activeCell="D22" sqref="D22"/>
    </sheetView>
  </sheetViews>
  <sheetFormatPr defaultColWidth="33.109375" defaultRowHeight="14.4" x14ac:dyDescent="0.3"/>
  <cols>
    <col min="1" max="1" width="33.109375" style="165"/>
    <col min="2" max="2" width="17.6640625" style="165" customWidth="1"/>
    <col min="3" max="16384" width="33.109375" style="165"/>
  </cols>
  <sheetData>
    <row r="1" spans="1:2" x14ac:dyDescent="0.3">
      <c r="A1" s="142" t="s">
        <v>317</v>
      </c>
    </row>
    <row r="3" spans="1:2" ht="28.8" x14ac:dyDescent="0.3">
      <c r="A3" s="177"/>
      <c r="B3" s="167" t="s">
        <v>288</v>
      </c>
    </row>
    <row r="4" spans="1:2" x14ac:dyDescent="0.3">
      <c r="A4" s="178" t="s">
        <v>296</v>
      </c>
      <c r="B4" s="179">
        <v>177</v>
      </c>
    </row>
    <row r="5" spans="1:2" x14ac:dyDescent="0.3">
      <c r="A5" s="178" t="s">
        <v>297</v>
      </c>
      <c r="B5" s="179">
        <v>469</v>
      </c>
    </row>
    <row r="6" spans="1:2" x14ac:dyDescent="0.3">
      <c r="A6" s="178" t="s">
        <v>298</v>
      </c>
      <c r="B6" s="179">
        <v>159</v>
      </c>
    </row>
    <row r="7" spans="1:2" x14ac:dyDescent="0.3">
      <c r="A7" s="178" t="s">
        <v>299</v>
      </c>
      <c r="B7" s="179">
        <v>504</v>
      </c>
    </row>
    <row r="8" spans="1:2" x14ac:dyDescent="0.3">
      <c r="A8" s="178" t="s">
        <v>300</v>
      </c>
      <c r="B8" s="179">
        <v>97</v>
      </c>
    </row>
    <row r="9" spans="1:2" x14ac:dyDescent="0.3">
      <c r="A9" s="178" t="s">
        <v>301</v>
      </c>
      <c r="B9" s="179">
        <v>83</v>
      </c>
    </row>
    <row r="10" spans="1:2" x14ac:dyDescent="0.3">
      <c r="A10" s="178" t="s">
        <v>302</v>
      </c>
      <c r="B10" s="179">
        <v>103</v>
      </c>
    </row>
    <row r="11" spans="1:2" ht="17.100000000000001" customHeight="1" x14ac:dyDescent="0.3">
      <c r="A11" s="178" t="s">
        <v>303</v>
      </c>
      <c r="B11" s="179">
        <v>213</v>
      </c>
    </row>
    <row r="12" spans="1:2" x14ac:dyDescent="0.3">
      <c r="A12" s="178" t="s">
        <v>304</v>
      </c>
      <c r="B12" s="179">
        <v>127</v>
      </c>
    </row>
    <row r="13" spans="1:2" x14ac:dyDescent="0.3">
      <c r="A13" s="178" t="s">
        <v>27</v>
      </c>
      <c r="B13" s="179">
        <v>84</v>
      </c>
    </row>
    <row r="14" spans="1:2" x14ac:dyDescent="0.3">
      <c r="A14" s="178" t="s">
        <v>305</v>
      </c>
      <c r="B14" s="179">
        <v>126</v>
      </c>
    </row>
    <row r="15" spans="1:2" x14ac:dyDescent="0.3">
      <c r="A15" s="178" t="s">
        <v>306</v>
      </c>
      <c r="B15" s="179">
        <v>103</v>
      </c>
    </row>
    <row r="16" spans="1:2" x14ac:dyDescent="0.3">
      <c r="A16" s="178" t="s">
        <v>307</v>
      </c>
      <c r="B16" s="179">
        <v>77</v>
      </c>
    </row>
    <row r="17" spans="1:2" x14ac:dyDescent="0.3">
      <c r="A17" s="178" t="s">
        <v>308</v>
      </c>
      <c r="B17" s="179">
        <v>113</v>
      </c>
    </row>
    <row r="18" spans="1:2" x14ac:dyDescent="0.3">
      <c r="A18" s="178" t="s">
        <v>309</v>
      </c>
      <c r="B18" s="179">
        <v>95</v>
      </c>
    </row>
    <row r="19" spans="1:2" x14ac:dyDescent="0.3">
      <c r="A19" s="178" t="s">
        <v>310</v>
      </c>
      <c r="B19" s="179">
        <v>98</v>
      </c>
    </row>
    <row r="20" spans="1:2" x14ac:dyDescent="0.3">
      <c r="A20" s="178" t="s">
        <v>311</v>
      </c>
      <c r="B20" s="179">
        <v>185</v>
      </c>
    </row>
    <row r="21" spans="1:2" x14ac:dyDescent="0.3">
      <c r="A21" s="178" t="s">
        <v>312</v>
      </c>
      <c r="B21" s="179">
        <v>163</v>
      </c>
    </row>
    <row r="22" spans="1:2" x14ac:dyDescent="0.3">
      <c r="A22" s="178" t="s">
        <v>289</v>
      </c>
      <c r="B22" s="179">
        <v>34</v>
      </c>
    </row>
    <row r="23" spans="1:2" s="142" customFormat="1" ht="17.100000000000001" customHeight="1" x14ac:dyDescent="0.3">
      <c r="A23" s="180" t="s">
        <v>30</v>
      </c>
      <c r="B23" s="181">
        <v>3010</v>
      </c>
    </row>
    <row r="27" spans="1:2" x14ac:dyDescent="0.3">
      <c r="A27" s="165" t="s">
        <v>313</v>
      </c>
    </row>
    <row r="28" spans="1:2" x14ac:dyDescent="0.3">
      <c r="A28" s="165" t="s">
        <v>291</v>
      </c>
    </row>
    <row r="29" spans="1:2" x14ac:dyDescent="0.3">
      <c r="A29" s="165" t="s">
        <v>314</v>
      </c>
    </row>
    <row r="31" spans="1:2" x14ac:dyDescent="0.3">
      <c r="A31" s="165" t="s">
        <v>293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721A-55D0-4202-9DCE-3E9FE417740B}">
  <dimension ref="A1:E13"/>
  <sheetViews>
    <sheetView workbookViewId="0">
      <selection activeCell="A11" sqref="A11:XFD13"/>
    </sheetView>
  </sheetViews>
  <sheetFormatPr defaultColWidth="9.109375" defaultRowHeight="13.8" x14ac:dyDescent="0.25"/>
  <cols>
    <col min="1" max="1" width="11.109375" style="93" customWidth="1"/>
    <col min="2" max="5" width="9.5546875" style="93" customWidth="1"/>
    <col min="6" max="16384" width="9.109375" style="93"/>
  </cols>
  <sheetData>
    <row r="1" spans="1:5" ht="14.4" x14ac:dyDescent="0.3">
      <c r="A1" s="12" t="s">
        <v>323</v>
      </c>
    </row>
    <row r="3" spans="1:5" ht="36" x14ac:dyDescent="0.25">
      <c r="A3" s="182" t="s">
        <v>223</v>
      </c>
      <c r="B3" s="183" t="s">
        <v>13</v>
      </c>
      <c r="C3" s="184" t="s">
        <v>14</v>
      </c>
      <c r="D3" s="184" t="s">
        <v>36</v>
      </c>
      <c r="E3" s="185" t="s">
        <v>319</v>
      </c>
    </row>
    <row r="4" spans="1:5" x14ac:dyDescent="0.25">
      <c r="A4" s="186">
        <v>16</v>
      </c>
      <c r="B4" s="187">
        <v>15</v>
      </c>
      <c r="C4" s="188">
        <v>27</v>
      </c>
      <c r="D4" s="188">
        <v>24</v>
      </c>
      <c r="E4" s="188">
        <v>34</v>
      </c>
    </row>
    <row r="5" spans="1:5" x14ac:dyDescent="0.25">
      <c r="A5" s="189">
        <v>17</v>
      </c>
      <c r="B5" s="190">
        <v>14</v>
      </c>
      <c r="C5" s="191">
        <v>8</v>
      </c>
      <c r="D5" s="191">
        <v>17</v>
      </c>
      <c r="E5" s="191">
        <v>14</v>
      </c>
    </row>
    <row r="6" spans="1:5" x14ac:dyDescent="0.25">
      <c r="A6" s="189" t="s">
        <v>320</v>
      </c>
      <c r="B6" s="190">
        <v>20</v>
      </c>
      <c r="C6" s="191">
        <v>7</v>
      </c>
      <c r="D6" s="191">
        <v>6</v>
      </c>
      <c r="E6" s="191">
        <v>4</v>
      </c>
    </row>
    <row r="7" spans="1:5" x14ac:dyDescent="0.25">
      <c r="A7" s="192" t="s">
        <v>0</v>
      </c>
      <c r="B7" s="193">
        <f>SUM(B4:B6)</f>
        <v>49</v>
      </c>
      <c r="C7" s="193">
        <f t="shared" ref="C7:E7" si="0">SUM(C4:C6)</f>
        <v>42</v>
      </c>
      <c r="D7" s="193">
        <f t="shared" si="0"/>
        <v>47</v>
      </c>
      <c r="E7" s="193">
        <f t="shared" si="0"/>
        <v>52</v>
      </c>
    </row>
    <row r="11" spans="1:5" x14ac:dyDescent="0.25">
      <c r="A11" s="93" t="s">
        <v>321</v>
      </c>
    </row>
    <row r="13" spans="1:5" x14ac:dyDescent="0.25">
      <c r="A13" s="93" t="s">
        <v>322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8EE3-78B1-4B54-9855-E54B5D717F9F}">
  <dimension ref="A1:E12"/>
  <sheetViews>
    <sheetView workbookViewId="0"/>
  </sheetViews>
  <sheetFormatPr defaultColWidth="9.109375" defaultRowHeight="14.4" x14ac:dyDescent="0.3"/>
  <cols>
    <col min="1" max="1" width="15.88671875" style="1" customWidth="1"/>
    <col min="2" max="2" width="17.88671875" style="1" bestFit="1" customWidth="1"/>
    <col min="3" max="3" width="15.5546875" style="1" bestFit="1" customWidth="1"/>
    <col min="4" max="5" width="11.6640625" style="1" customWidth="1"/>
    <col min="6" max="16384" width="9.109375" style="1"/>
  </cols>
  <sheetData>
    <row r="1" spans="1:5" s="12" customFormat="1" x14ac:dyDescent="0.3">
      <c r="A1" s="12" t="s">
        <v>326</v>
      </c>
    </row>
    <row r="3" spans="1:5" ht="28.8" x14ac:dyDescent="0.3">
      <c r="A3" s="195" t="s">
        <v>324</v>
      </c>
      <c r="B3" s="195" t="s">
        <v>327</v>
      </c>
      <c r="C3" s="195" t="s">
        <v>47</v>
      </c>
      <c r="D3" s="195" t="s">
        <v>0</v>
      </c>
      <c r="E3" s="196" t="s">
        <v>328</v>
      </c>
    </row>
    <row r="4" spans="1:5" x14ac:dyDescent="0.3">
      <c r="A4" s="197" t="s">
        <v>13</v>
      </c>
      <c r="B4" s="194">
        <v>629</v>
      </c>
      <c r="C4" s="194">
        <v>607</v>
      </c>
      <c r="D4" s="194">
        <v>1236</v>
      </c>
      <c r="E4" s="198">
        <f>C4/D4</f>
        <v>0.49110032362459549</v>
      </c>
    </row>
    <row r="5" spans="1:5" x14ac:dyDescent="0.3">
      <c r="A5" s="197" t="s">
        <v>14</v>
      </c>
      <c r="B5" s="194">
        <v>731</v>
      </c>
      <c r="C5" s="194">
        <v>685</v>
      </c>
      <c r="D5" s="194">
        <v>1416</v>
      </c>
      <c r="E5" s="198">
        <f t="shared" ref="E5:E7" si="0">C5/D5</f>
        <v>0.48375706214689268</v>
      </c>
    </row>
    <row r="6" spans="1:5" x14ac:dyDescent="0.3">
      <c r="A6" s="197" t="s">
        <v>36</v>
      </c>
      <c r="B6" s="194">
        <v>848</v>
      </c>
      <c r="C6" s="194">
        <v>732</v>
      </c>
      <c r="D6" s="194">
        <v>1580</v>
      </c>
      <c r="E6" s="198">
        <f t="shared" si="0"/>
        <v>0.46329113924050636</v>
      </c>
    </row>
    <row r="7" spans="1:5" ht="28.8" x14ac:dyDescent="0.3">
      <c r="A7" s="199" t="s">
        <v>329</v>
      </c>
      <c r="B7" s="194">
        <v>1083</v>
      </c>
      <c r="C7" s="194">
        <v>836</v>
      </c>
      <c r="D7" s="194">
        <v>1919</v>
      </c>
      <c r="E7" s="198">
        <f t="shared" si="0"/>
        <v>0.43564356435643564</v>
      </c>
    </row>
    <row r="11" spans="1:5" x14ac:dyDescent="0.3">
      <c r="A11" s="1" t="s">
        <v>54</v>
      </c>
    </row>
    <row r="12" spans="1:5" x14ac:dyDescent="0.3">
      <c r="A12" s="1" t="s">
        <v>325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02FC-7217-46D1-906A-8ABBBB2E309F}">
  <dimension ref="A1:E20"/>
  <sheetViews>
    <sheetView workbookViewId="0"/>
  </sheetViews>
  <sheetFormatPr defaultColWidth="9.109375" defaultRowHeight="14.4" x14ac:dyDescent="0.3"/>
  <cols>
    <col min="1" max="1" width="24.5546875" style="1" customWidth="1"/>
    <col min="2" max="16384" width="9.109375" style="1"/>
  </cols>
  <sheetData>
    <row r="1" spans="1:5" s="200" customFormat="1" ht="12" x14ac:dyDescent="0.25">
      <c r="A1" s="200" t="s">
        <v>331</v>
      </c>
    </row>
    <row r="3" spans="1:5" ht="24" x14ac:dyDescent="0.3">
      <c r="A3" s="201"/>
      <c r="B3" s="202" t="s">
        <v>46</v>
      </c>
      <c r="C3" s="202" t="s">
        <v>47</v>
      </c>
      <c r="D3" s="202" t="s">
        <v>0</v>
      </c>
      <c r="E3" s="203"/>
    </row>
    <row r="4" spans="1:5" ht="22.8" x14ac:dyDescent="0.3">
      <c r="A4" s="204" t="s">
        <v>18</v>
      </c>
      <c r="B4" s="205">
        <v>93</v>
      </c>
      <c r="C4" s="205">
        <v>83</v>
      </c>
      <c r="D4" s="205">
        <v>176</v>
      </c>
      <c r="E4" s="203"/>
    </row>
    <row r="5" spans="1:5" x14ac:dyDescent="0.3">
      <c r="A5" s="204" t="s">
        <v>19</v>
      </c>
      <c r="B5" s="205">
        <v>40</v>
      </c>
      <c r="C5" s="205">
        <v>97</v>
      </c>
      <c r="D5" s="205">
        <v>137</v>
      </c>
      <c r="E5" s="203"/>
    </row>
    <row r="6" spans="1:5" ht="22.8" x14ac:dyDescent="0.3">
      <c r="A6" s="204" t="s">
        <v>20</v>
      </c>
      <c r="B6" s="205">
        <v>72</v>
      </c>
      <c r="C6" s="205">
        <v>146</v>
      </c>
      <c r="D6" s="205">
        <v>218</v>
      </c>
      <c r="E6" s="203"/>
    </row>
    <row r="7" spans="1:5" x14ac:dyDescent="0.3">
      <c r="A7" s="204" t="s">
        <v>21</v>
      </c>
      <c r="B7" s="205">
        <v>589</v>
      </c>
      <c r="C7" s="205">
        <v>456</v>
      </c>
      <c r="D7" s="205">
        <v>1045</v>
      </c>
      <c r="E7" s="203"/>
    </row>
    <row r="8" spans="1:5" ht="22.8" x14ac:dyDescent="0.3">
      <c r="A8" s="204" t="s">
        <v>22</v>
      </c>
      <c r="B8" s="205">
        <v>71</v>
      </c>
      <c r="C8" s="205">
        <v>47</v>
      </c>
      <c r="D8" s="205">
        <v>118</v>
      </c>
      <c r="E8" s="203"/>
    </row>
    <row r="9" spans="1:5" x14ac:dyDescent="0.3">
      <c r="A9" s="204" t="s">
        <v>23</v>
      </c>
      <c r="B9" s="205">
        <v>201</v>
      </c>
      <c r="C9" s="205">
        <v>127</v>
      </c>
      <c r="D9" s="205">
        <v>328</v>
      </c>
      <c r="E9" s="203"/>
    </row>
    <row r="10" spans="1:5" x14ac:dyDescent="0.3">
      <c r="A10" s="204" t="s">
        <v>24</v>
      </c>
      <c r="B10" s="205">
        <v>42</v>
      </c>
      <c r="C10" s="205">
        <v>46</v>
      </c>
      <c r="D10" s="205">
        <v>88</v>
      </c>
      <c r="E10" s="203"/>
    </row>
    <row r="11" spans="1:5" x14ac:dyDescent="0.3">
      <c r="A11" s="204" t="s">
        <v>25</v>
      </c>
      <c r="B11" s="205">
        <v>46</v>
      </c>
      <c r="C11" s="205">
        <v>78</v>
      </c>
      <c r="D11" s="205">
        <v>124</v>
      </c>
      <c r="E11" s="203"/>
    </row>
    <row r="12" spans="1:5" x14ac:dyDescent="0.3">
      <c r="A12" s="204" t="s">
        <v>26</v>
      </c>
      <c r="B12" s="205">
        <v>59</v>
      </c>
      <c r="C12" s="205">
        <v>76</v>
      </c>
      <c r="D12" s="205">
        <v>135</v>
      </c>
      <c r="E12" s="203"/>
    </row>
    <row r="13" spans="1:5" x14ac:dyDescent="0.3">
      <c r="A13" s="204" t="s">
        <v>27</v>
      </c>
      <c r="B13" s="205">
        <v>68</v>
      </c>
      <c r="C13" s="205">
        <v>52</v>
      </c>
      <c r="D13" s="205">
        <v>120</v>
      </c>
      <c r="E13" s="203"/>
    </row>
    <row r="14" spans="1:5" ht="22.8" x14ac:dyDescent="0.3">
      <c r="A14" s="204" t="s">
        <v>28</v>
      </c>
      <c r="B14" s="205">
        <v>53</v>
      </c>
      <c r="C14" s="205">
        <v>101</v>
      </c>
      <c r="D14" s="205">
        <v>154</v>
      </c>
      <c r="E14" s="203"/>
    </row>
    <row r="15" spans="1:5" x14ac:dyDescent="0.3">
      <c r="A15" s="204" t="s">
        <v>29</v>
      </c>
      <c r="B15" s="205">
        <v>14</v>
      </c>
      <c r="C15" s="205">
        <v>17</v>
      </c>
      <c r="D15" s="205">
        <v>31</v>
      </c>
      <c r="E15" s="203"/>
    </row>
    <row r="16" spans="1:5" x14ac:dyDescent="0.3">
      <c r="A16" s="206" t="s">
        <v>30</v>
      </c>
      <c r="B16" s="207">
        <v>1348</v>
      </c>
      <c r="C16" s="207">
        <v>1326</v>
      </c>
      <c r="D16" s="207">
        <v>2674</v>
      </c>
      <c r="E16" s="203"/>
    </row>
    <row r="20" spans="1:1" x14ac:dyDescent="0.3">
      <c r="A20" s="1" t="s">
        <v>330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C2251-344D-47ED-BD62-20182B1DCB59}">
  <dimension ref="A1:I12"/>
  <sheetViews>
    <sheetView workbookViewId="0">
      <selection sqref="A1:XFD1048576"/>
    </sheetView>
  </sheetViews>
  <sheetFormatPr defaultColWidth="9.109375" defaultRowHeight="13.2" x14ac:dyDescent="0.25"/>
  <cols>
    <col min="1" max="1" width="14.88671875" style="109" customWidth="1"/>
    <col min="2" max="16384" width="9.109375" style="109"/>
  </cols>
  <sheetData>
    <row r="1" spans="1:9" x14ac:dyDescent="0.25">
      <c r="A1" s="108" t="s">
        <v>341</v>
      </c>
    </row>
    <row r="3" spans="1:9" x14ac:dyDescent="0.25">
      <c r="A3" s="208"/>
      <c r="B3" s="209" t="s">
        <v>332</v>
      </c>
      <c r="C3" s="209" t="s">
        <v>333</v>
      </c>
      <c r="D3" s="209" t="s">
        <v>334</v>
      </c>
      <c r="E3" s="209" t="s">
        <v>335</v>
      </c>
      <c r="F3" s="209" t="s">
        <v>336</v>
      </c>
      <c r="G3" s="209" t="s">
        <v>337</v>
      </c>
      <c r="H3" s="210" t="s">
        <v>0</v>
      </c>
      <c r="I3" s="17"/>
    </row>
    <row r="4" spans="1:9" x14ac:dyDescent="0.25">
      <c r="A4" s="211" t="s">
        <v>13</v>
      </c>
      <c r="B4" s="212">
        <v>725</v>
      </c>
      <c r="C4" s="212">
        <v>378</v>
      </c>
      <c r="D4" s="212">
        <v>59</v>
      </c>
      <c r="E4" s="212">
        <v>35</v>
      </c>
      <c r="F4" s="212">
        <v>17</v>
      </c>
      <c r="G4" s="212">
        <v>22</v>
      </c>
      <c r="H4" s="212">
        <v>1236</v>
      </c>
      <c r="I4" s="17"/>
    </row>
    <row r="5" spans="1:9" x14ac:dyDescent="0.25">
      <c r="A5" s="211" t="s">
        <v>14</v>
      </c>
      <c r="B5" s="212">
        <v>827</v>
      </c>
      <c r="C5" s="212">
        <v>429</v>
      </c>
      <c r="D5" s="212">
        <v>78</v>
      </c>
      <c r="E5" s="212">
        <v>43</v>
      </c>
      <c r="F5" s="212">
        <v>18</v>
      </c>
      <c r="G5" s="212">
        <v>21</v>
      </c>
      <c r="H5" s="212">
        <v>1416</v>
      </c>
      <c r="I5" s="17"/>
    </row>
    <row r="6" spans="1:9" x14ac:dyDescent="0.25">
      <c r="A6" s="211" t="s">
        <v>36</v>
      </c>
      <c r="B6" s="212">
        <v>931</v>
      </c>
      <c r="C6" s="212">
        <v>484</v>
      </c>
      <c r="D6" s="212">
        <v>98</v>
      </c>
      <c r="E6" s="212">
        <v>36</v>
      </c>
      <c r="F6" s="212">
        <v>12</v>
      </c>
      <c r="G6" s="212">
        <v>19</v>
      </c>
      <c r="H6" s="212">
        <v>1580</v>
      </c>
      <c r="I6" s="17"/>
    </row>
    <row r="7" spans="1:9" ht="26.4" x14ac:dyDescent="0.25">
      <c r="A7" s="211" t="s">
        <v>338</v>
      </c>
      <c r="B7" s="212">
        <v>1189</v>
      </c>
      <c r="C7" s="212">
        <v>548</v>
      </c>
      <c r="D7" s="212">
        <v>92</v>
      </c>
      <c r="E7" s="212">
        <v>60</v>
      </c>
      <c r="F7" s="212">
        <v>15</v>
      </c>
      <c r="G7" s="212">
        <v>15</v>
      </c>
      <c r="H7" s="212">
        <v>1919</v>
      </c>
      <c r="I7" s="17"/>
    </row>
    <row r="11" spans="1:9" x14ac:dyDescent="0.25">
      <c r="A11" s="109" t="s">
        <v>339</v>
      </c>
    </row>
    <row r="12" spans="1:9" x14ac:dyDescent="0.25">
      <c r="A12" s="109" t="s">
        <v>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EC2FF-9560-444E-AA62-C5BFF40C3CEE}">
  <dimension ref="A1:J26"/>
  <sheetViews>
    <sheetView workbookViewId="0">
      <selection activeCell="A26" sqref="A26"/>
    </sheetView>
  </sheetViews>
  <sheetFormatPr defaultRowHeight="14.4" x14ac:dyDescent="0.3"/>
  <cols>
    <col min="1" max="1" width="30.109375" customWidth="1"/>
  </cols>
  <sheetData>
    <row r="1" spans="1:10" s="12" customFormat="1" x14ac:dyDescent="0.3">
      <c r="A1" s="12" t="s">
        <v>35</v>
      </c>
    </row>
    <row r="2" spans="1:10" s="1" customFormat="1" ht="15" thickBot="1" x14ac:dyDescent="0.35"/>
    <row r="3" spans="1:10" s="1" customFormat="1" x14ac:dyDescent="0.3">
      <c r="A3" s="323" t="s">
        <v>12</v>
      </c>
      <c r="B3" s="325" t="s">
        <v>13</v>
      </c>
      <c r="C3" s="326"/>
      <c r="D3" s="327"/>
      <c r="E3" s="328" t="s">
        <v>14</v>
      </c>
      <c r="F3" s="326"/>
      <c r="G3" s="327"/>
      <c r="H3" s="329" t="s">
        <v>15</v>
      </c>
      <c r="I3" s="326"/>
      <c r="J3" s="327"/>
    </row>
    <row r="4" spans="1:10" s="1" customFormat="1" ht="25.2" thickBot="1" x14ac:dyDescent="0.35">
      <c r="A4" s="324"/>
      <c r="B4" s="18" t="s">
        <v>16</v>
      </c>
      <c r="C4" s="19" t="s">
        <v>17</v>
      </c>
      <c r="D4" s="20" t="s">
        <v>0</v>
      </c>
      <c r="E4" s="21" t="s">
        <v>16</v>
      </c>
      <c r="F4" s="19" t="s">
        <v>17</v>
      </c>
      <c r="G4" s="20" t="s">
        <v>0</v>
      </c>
      <c r="H4" s="22" t="s">
        <v>16</v>
      </c>
      <c r="I4" s="19" t="s">
        <v>17</v>
      </c>
      <c r="J4" s="20" t="s">
        <v>0</v>
      </c>
    </row>
    <row r="5" spans="1:10" s="1" customFormat="1" x14ac:dyDescent="0.3">
      <c r="A5" s="44" t="s">
        <v>18</v>
      </c>
      <c r="B5" s="23">
        <v>1</v>
      </c>
      <c r="C5" s="24">
        <v>65</v>
      </c>
      <c r="D5" s="25">
        <v>66</v>
      </c>
      <c r="E5" s="26">
        <v>1</v>
      </c>
      <c r="F5" s="24">
        <v>73</v>
      </c>
      <c r="G5" s="25">
        <v>74</v>
      </c>
      <c r="H5" s="27">
        <v>1</v>
      </c>
      <c r="I5" s="24">
        <v>76</v>
      </c>
      <c r="J5" s="25">
        <v>77</v>
      </c>
    </row>
    <row r="6" spans="1:10" s="1" customFormat="1" x14ac:dyDescent="0.3">
      <c r="A6" s="45" t="s">
        <v>19</v>
      </c>
      <c r="B6" s="28">
        <v>41</v>
      </c>
      <c r="C6" s="29">
        <v>25</v>
      </c>
      <c r="D6" s="30">
        <v>66</v>
      </c>
      <c r="E6" s="31">
        <v>43</v>
      </c>
      <c r="F6" s="29">
        <v>26</v>
      </c>
      <c r="G6" s="30">
        <v>69</v>
      </c>
      <c r="H6" s="32">
        <v>47</v>
      </c>
      <c r="I6" s="29">
        <v>30</v>
      </c>
      <c r="J6" s="30">
        <v>77</v>
      </c>
    </row>
    <row r="7" spans="1:10" s="1" customFormat="1" ht="22.8" x14ac:dyDescent="0.3">
      <c r="A7" s="45" t="s">
        <v>20</v>
      </c>
      <c r="B7" s="28">
        <v>3</v>
      </c>
      <c r="C7" s="29">
        <v>89</v>
      </c>
      <c r="D7" s="30">
        <v>92</v>
      </c>
      <c r="E7" s="31">
        <v>5</v>
      </c>
      <c r="F7" s="29">
        <v>105</v>
      </c>
      <c r="G7" s="30">
        <v>110</v>
      </c>
      <c r="H7" s="32">
        <v>5</v>
      </c>
      <c r="I7" s="29">
        <v>110</v>
      </c>
      <c r="J7" s="30">
        <v>115</v>
      </c>
    </row>
    <row r="8" spans="1:10" s="1" customFormat="1" x14ac:dyDescent="0.3">
      <c r="A8" s="45" t="s">
        <v>21</v>
      </c>
      <c r="B8" s="28">
        <v>6</v>
      </c>
      <c r="C8" s="29">
        <v>532</v>
      </c>
      <c r="D8" s="30">
        <v>538</v>
      </c>
      <c r="E8" s="31">
        <v>14</v>
      </c>
      <c r="F8" s="29">
        <v>615</v>
      </c>
      <c r="G8" s="30">
        <v>629</v>
      </c>
      <c r="H8" s="32">
        <v>6</v>
      </c>
      <c r="I8" s="29">
        <v>594</v>
      </c>
      <c r="J8" s="30">
        <v>600</v>
      </c>
    </row>
    <row r="9" spans="1:10" s="1" customFormat="1" x14ac:dyDescent="0.3">
      <c r="A9" s="45" t="s">
        <v>22</v>
      </c>
      <c r="B9" s="28">
        <v>9</v>
      </c>
      <c r="C9" s="29">
        <v>33</v>
      </c>
      <c r="D9" s="30">
        <v>42</v>
      </c>
      <c r="E9" s="31">
        <v>5</v>
      </c>
      <c r="F9" s="29">
        <v>33</v>
      </c>
      <c r="G9" s="30">
        <v>38</v>
      </c>
      <c r="H9" s="32">
        <v>9</v>
      </c>
      <c r="I9" s="29">
        <v>55</v>
      </c>
      <c r="J9" s="30">
        <v>64</v>
      </c>
    </row>
    <row r="10" spans="1:10" s="1" customFormat="1" x14ac:dyDescent="0.3">
      <c r="A10" s="45" t="s">
        <v>23</v>
      </c>
      <c r="B10" s="28">
        <v>9</v>
      </c>
      <c r="C10" s="29">
        <v>133</v>
      </c>
      <c r="D10" s="30">
        <v>142</v>
      </c>
      <c r="E10" s="31">
        <v>1</v>
      </c>
      <c r="F10" s="29">
        <v>166</v>
      </c>
      <c r="G10" s="30">
        <v>167</v>
      </c>
      <c r="H10" s="32">
        <v>3</v>
      </c>
      <c r="I10" s="29">
        <v>164</v>
      </c>
      <c r="J10" s="30">
        <v>167</v>
      </c>
    </row>
    <row r="11" spans="1:10" s="1" customFormat="1" x14ac:dyDescent="0.3">
      <c r="A11" s="45" t="s">
        <v>24</v>
      </c>
      <c r="B11" s="28">
        <v>15</v>
      </c>
      <c r="C11" s="29">
        <v>14</v>
      </c>
      <c r="D11" s="30">
        <v>29</v>
      </c>
      <c r="E11" s="31">
        <v>11</v>
      </c>
      <c r="F11" s="29">
        <v>38</v>
      </c>
      <c r="G11" s="30">
        <v>49</v>
      </c>
      <c r="H11" s="32">
        <v>12</v>
      </c>
      <c r="I11" s="29">
        <v>39</v>
      </c>
      <c r="J11" s="30">
        <v>51</v>
      </c>
    </row>
    <row r="12" spans="1:10" s="1" customFormat="1" x14ac:dyDescent="0.3">
      <c r="A12" s="45" t="s">
        <v>25</v>
      </c>
      <c r="B12" s="28">
        <v>19</v>
      </c>
      <c r="C12" s="29">
        <v>62</v>
      </c>
      <c r="D12" s="30">
        <v>81</v>
      </c>
      <c r="E12" s="31">
        <v>22</v>
      </c>
      <c r="F12" s="29">
        <v>53</v>
      </c>
      <c r="G12" s="30">
        <v>75</v>
      </c>
      <c r="H12" s="32">
        <v>30</v>
      </c>
      <c r="I12" s="29">
        <v>51</v>
      </c>
      <c r="J12" s="30">
        <v>81</v>
      </c>
    </row>
    <row r="13" spans="1:10" s="1" customFormat="1" x14ac:dyDescent="0.3">
      <c r="A13" s="45" t="s">
        <v>26</v>
      </c>
      <c r="B13" s="28">
        <v>0</v>
      </c>
      <c r="C13" s="29">
        <v>48</v>
      </c>
      <c r="D13" s="30">
        <v>48</v>
      </c>
      <c r="E13" s="31">
        <v>1</v>
      </c>
      <c r="F13" s="29">
        <v>48</v>
      </c>
      <c r="G13" s="30">
        <v>49</v>
      </c>
      <c r="H13" s="32">
        <v>0</v>
      </c>
      <c r="I13" s="29">
        <v>97</v>
      </c>
      <c r="J13" s="30">
        <v>97</v>
      </c>
    </row>
    <row r="14" spans="1:10" s="1" customFormat="1" x14ac:dyDescent="0.3">
      <c r="A14" s="45" t="s">
        <v>27</v>
      </c>
      <c r="B14" s="28">
        <v>24</v>
      </c>
      <c r="C14" s="29">
        <v>21</v>
      </c>
      <c r="D14" s="30">
        <v>45</v>
      </c>
      <c r="E14" s="31">
        <v>31</v>
      </c>
      <c r="F14" s="29">
        <v>27</v>
      </c>
      <c r="G14" s="30">
        <v>58</v>
      </c>
      <c r="H14" s="32">
        <v>24</v>
      </c>
      <c r="I14" s="29">
        <v>32</v>
      </c>
      <c r="J14" s="30">
        <v>56</v>
      </c>
    </row>
    <row r="15" spans="1:10" s="1" customFormat="1" x14ac:dyDescent="0.3">
      <c r="A15" s="45" t="s">
        <v>28</v>
      </c>
      <c r="B15" s="28">
        <v>30</v>
      </c>
      <c r="C15" s="29">
        <v>38</v>
      </c>
      <c r="D15" s="30">
        <v>68</v>
      </c>
      <c r="E15" s="31">
        <v>22</v>
      </c>
      <c r="F15" s="29">
        <v>52</v>
      </c>
      <c r="G15" s="30">
        <v>74</v>
      </c>
      <c r="H15" s="32">
        <v>27</v>
      </c>
      <c r="I15" s="29">
        <v>56</v>
      </c>
      <c r="J15" s="30">
        <v>83</v>
      </c>
    </row>
    <row r="16" spans="1:10" s="1" customFormat="1" ht="15" thickBot="1" x14ac:dyDescent="0.35">
      <c r="A16" s="46" t="s">
        <v>29</v>
      </c>
      <c r="B16" s="33">
        <v>3</v>
      </c>
      <c r="C16" s="34">
        <v>15</v>
      </c>
      <c r="D16" s="35">
        <v>18</v>
      </c>
      <c r="E16" s="36">
        <v>2</v>
      </c>
      <c r="F16" s="34">
        <v>23</v>
      </c>
      <c r="G16" s="35">
        <v>25</v>
      </c>
      <c r="H16" s="37">
        <v>0</v>
      </c>
      <c r="I16" s="34">
        <v>14</v>
      </c>
      <c r="J16" s="35">
        <v>14</v>
      </c>
    </row>
    <row r="17" spans="1:10" s="1" customFormat="1" ht="15" thickBot="1" x14ac:dyDescent="0.35">
      <c r="A17" s="47" t="s">
        <v>30</v>
      </c>
      <c r="B17" s="38">
        <v>160</v>
      </c>
      <c r="C17" s="39">
        <v>1075</v>
      </c>
      <c r="D17" s="40">
        <v>1235</v>
      </c>
      <c r="E17" s="41">
        <v>158</v>
      </c>
      <c r="F17" s="39">
        <v>1259</v>
      </c>
      <c r="G17" s="40">
        <v>1417</v>
      </c>
      <c r="H17" s="42">
        <v>164</v>
      </c>
      <c r="I17" s="39">
        <v>1318</v>
      </c>
      <c r="J17" s="40">
        <v>1482</v>
      </c>
    </row>
    <row r="18" spans="1:10" s="1" customFormat="1" x14ac:dyDescent="0.3"/>
    <row r="19" spans="1:10" s="1" customFormat="1" x14ac:dyDescent="0.3"/>
    <row r="20" spans="1:10" s="1" customFormat="1" x14ac:dyDescent="0.3"/>
    <row r="21" spans="1:10" x14ac:dyDescent="0.3">
      <c r="A21" t="s">
        <v>31</v>
      </c>
    </row>
    <row r="22" spans="1:10" x14ac:dyDescent="0.3">
      <c r="A22" t="s">
        <v>32</v>
      </c>
    </row>
    <row r="23" spans="1:10" x14ac:dyDescent="0.3">
      <c r="A23" s="43" t="s">
        <v>33</v>
      </c>
    </row>
    <row r="24" spans="1:10" x14ac:dyDescent="0.3">
      <c r="A24" t="s">
        <v>34</v>
      </c>
    </row>
    <row r="26" spans="1:10" x14ac:dyDescent="0.3">
      <c r="A26" t="s">
        <v>71</v>
      </c>
    </row>
  </sheetData>
  <mergeCells count="4">
    <mergeCell ref="A3:A4"/>
    <mergeCell ref="B3:D3"/>
    <mergeCell ref="E3:G3"/>
    <mergeCell ref="H3:J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2C51C-9AE3-4896-9D38-8B4F273E2818}">
  <dimension ref="A1:F12"/>
  <sheetViews>
    <sheetView workbookViewId="0"/>
  </sheetViews>
  <sheetFormatPr defaultColWidth="8.88671875" defaultRowHeight="14.4" x14ac:dyDescent="0.3"/>
  <cols>
    <col min="1" max="1" width="8.5546875" style="1" customWidth="1"/>
    <col min="2" max="16384" width="8.88671875" style="1"/>
  </cols>
  <sheetData>
    <row r="1" spans="1:6" s="12" customFormat="1" x14ac:dyDescent="0.3">
      <c r="A1" s="12" t="s">
        <v>345</v>
      </c>
    </row>
    <row r="3" spans="1:6" ht="24" x14ac:dyDescent="0.3">
      <c r="A3" s="116"/>
      <c r="B3" s="117" t="s">
        <v>342</v>
      </c>
      <c r="C3" s="117" t="s">
        <v>343</v>
      </c>
      <c r="D3" s="117" t="s">
        <v>29</v>
      </c>
      <c r="E3" s="117" t="s">
        <v>30</v>
      </c>
      <c r="F3" s="17"/>
    </row>
    <row r="4" spans="1:6" x14ac:dyDescent="0.3">
      <c r="A4" s="213" t="s">
        <v>13</v>
      </c>
      <c r="B4" s="214">
        <v>186</v>
      </c>
      <c r="C4" s="214">
        <v>1028</v>
      </c>
      <c r="D4" s="214">
        <v>22</v>
      </c>
      <c r="E4" s="214">
        <v>1236</v>
      </c>
      <c r="F4" s="17"/>
    </row>
    <row r="5" spans="1:6" x14ac:dyDescent="0.3">
      <c r="A5" s="213" t="s">
        <v>14</v>
      </c>
      <c r="B5" s="214">
        <v>212</v>
      </c>
      <c r="C5" s="214">
        <v>1181</v>
      </c>
      <c r="D5" s="214">
        <v>23</v>
      </c>
      <c r="E5" s="214">
        <v>1416</v>
      </c>
      <c r="F5" s="17"/>
    </row>
    <row r="6" spans="1:6" x14ac:dyDescent="0.3">
      <c r="A6" s="213" t="s">
        <v>36</v>
      </c>
      <c r="B6" s="214">
        <v>252</v>
      </c>
      <c r="C6" s="214">
        <v>1314</v>
      </c>
      <c r="D6" s="214">
        <v>14</v>
      </c>
      <c r="E6" s="214">
        <v>1580</v>
      </c>
      <c r="F6" s="17"/>
    </row>
    <row r="7" spans="1:6" ht="22.8" x14ac:dyDescent="0.3">
      <c r="A7" s="213" t="s">
        <v>338</v>
      </c>
      <c r="B7" s="214">
        <v>328</v>
      </c>
      <c r="C7" s="214">
        <v>1568</v>
      </c>
      <c r="D7" s="214">
        <v>23</v>
      </c>
      <c r="E7" s="214">
        <v>1919</v>
      </c>
      <c r="F7" s="17"/>
    </row>
    <row r="11" spans="1:6" x14ac:dyDescent="0.3">
      <c r="A11" s="1" t="s">
        <v>54</v>
      </c>
    </row>
    <row r="12" spans="1:6" x14ac:dyDescent="0.3">
      <c r="A12" s="1" t="s">
        <v>344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521-75E5-4AF8-B641-851A5C591F7C}">
  <dimension ref="A1:G34"/>
  <sheetViews>
    <sheetView workbookViewId="0"/>
  </sheetViews>
  <sheetFormatPr defaultColWidth="8.88671875" defaultRowHeight="14.4" x14ac:dyDescent="0.3"/>
  <cols>
    <col min="1" max="1" width="21.5546875" style="1" customWidth="1"/>
    <col min="2" max="5" width="8.88671875" style="1"/>
    <col min="6" max="6" width="11.33203125" style="1" customWidth="1"/>
    <col min="7" max="16384" width="8.88671875" style="1"/>
  </cols>
  <sheetData>
    <row r="1" spans="1:7" x14ac:dyDescent="0.3">
      <c r="A1" s="215" t="s">
        <v>347</v>
      </c>
      <c r="B1" s="216"/>
      <c r="C1" s="216"/>
      <c r="D1" s="216"/>
      <c r="E1" s="216"/>
      <c r="F1" s="216"/>
      <c r="G1" s="217"/>
    </row>
    <row r="2" spans="1:7" x14ac:dyDescent="0.3">
      <c r="A2" s="217"/>
      <c r="B2" s="217"/>
      <c r="C2" s="217"/>
      <c r="D2" s="217"/>
      <c r="E2" s="217"/>
      <c r="F2" s="217"/>
      <c r="G2" s="217"/>
    </row>
    <row r="3" spans="1:7" ht="24" x14ac:dyDescent="0.3">
      <c r="A3" s="218"/>
      <c r="B3" s="219" t="s">
        <v>13</v>
      </c>
      <c r="C3" s="219" t="s">
        <v>14</v>
      </c>
      <c r="D3" s="219" t="s">
        <v>36</v>
      </c>
      <c r="E3" s="219" t="s">
        <v>338</v>
      </c>
      <c r="F3" s="219" t="s">
        <v>0</v>
      </c>
      <c r="G3" s="217"/>
    </row>
    <row r="4" spans="1:7" x14ac:dyDescent="0.3">
      <c r="A4" s="220" t="s">
        <v>155</v>
      </c>
      <c r="B4" s="221">
        <v>42</v>
      </c>
      <c r="C4" s="221">
        <v>57</v>
      </c>
      <c r="D4" s="221">
        <v>67</v>
      </c>
      <c r="E4" s="221">
        <v>89</v>
      </c>
      <c r="F4" s="221">
        <v>255</v>
      </c>
      <c r="G4" s="217"/>
    </row>
    <row r="5" spans="1:7" x14ac:dyDescent="0.3">
      <c r="A5" s="220" t="s">
        <v>156</v>
      </c>
      <c r="B5" s="221">
        <v>0</v>
      </c>
      <c r="C5" s="221">
        <v>1</v>
      </c>
      <c r="D5" s="221">
        <v>1</v>
      </c>
      <c r="E5" s="221">
        <v>18</v>
      </c>
      <c r="F5" s="221">
        <v>20</v>
      </c>
      <c r="G5" s="217"/>
    </row>
    <row r="6" spans="1:7" ht="22.8" x14ac:dyDescent="0.3">
      <c r="A6" s="220" t="s">
        <v>157</v>
      </c>
      <c r="B6" s="221">
        <v>124</v>
      </c>
      <c r="C6" s="221">
        <v>112</v>
      </c>
      <c r="D6" s="221">
        <v>127</v>
      </c>
      <c r="E6" s="221">
        <v>208</v>
      </c>
      <c r="F6" s="221">
        <v>571</v>
      </c>
      <c r="G6" s="217"/>
    </row>
    <row r="7" spans="1:7" x14ac:dyDescent="0.3">
      <c r="A7" s="220" t="s">
        <v>158</v>
      </c>
      <c r="B7" s="221">
        <v>13</v>
      </c>
      <c r="C7" s="221">
        <v>11</v>
      </c>
      <c r="D7" s="221">
        <v>11</v>
      </c>
      <c r="E7" s="221">
        <v>19</v>
      </c>
      <c r="F7" s="221">
        <v>54</v>
      </c>
      <c r="G7" s="217"/>
    </row>
    <row r="8" spans="1:7" ht="22.8" x14ac:dyDescent="0.3">
      <c r="A8" s="220" t="s">
        <v>159</v>
      </c>
      <c r="B8" s="221">
        <v>18</v>
      </c>
      <c r="C8" s="221">
        <v>9</v>
      </c>
      <c r="D8" s="221">
        <v>14</v>
      </c>
      <c r="E8" s="221">
        <v>11</v>
      </c>
      <c r="F8" s="221">
        <v>52</v>
      </c>
      <c r="G8" s="217"/>
    </row>
    <row r="9" spans="1:7" x14ac:dyDescent="0.3">
      <c r="A9" s="220" t="s">
        <v>160</v>
      </c>
      <c r="B9" s="221">
        <v>36</v>
      </c>
      <c r="C9" s="221">
        <v>81</v>
      </c>
      <c r="D9" s="221">
        <v>68</v>
      </c>
      <c r="E9" s="221">
        <v>68</v>
      </c>
      <c r="F9" s="221">
        <v>253</v>
      </c>
      <c r="G9" s="217"/>
    </row>
    <row r="10" spans="1:7" x14ac:dyDescent="0.3">
      <c r="A10" s="220" t="s">
        <v>161</v>
      </c>
      <c r="B10" s="221">
        <v>1</v>
      </c>
      <c r="C10" s="221">
        <v>0</v>
      </c>
      <c r="D10" s="221">
        <v>0</v>
      </c>
      <c r="E10" s="221">
        <v>0</v>
      </c>
      <c r="F10" s="221">
        <v>1</v>
      </c>
      <c r="G10" s="217"/>
    </row>
    <row r="11" spans="1:7" ht="22.8" x14ac:dyDescent="0.3">
      <c r="A11" s="220" t="s">
        <v>162</v>
      </c>
      <c r="B11" s="221">
        <v>55</v>
      </c>
      <c r="C11" s="221">
        <v>45</v>
      </c>
      <c r="D11" s="221">
        <v>56</v>
      </c>
      <c r="E11" s="221">
        <v>63</v>
      </c>
      <c r="F11" s="221">
        <v>219</v>
      </c>
      <c r="G11" s="217"/>
    </row>
    <row r="12" spans="1:7" x14ac:dyDescent="0.3">
      <c r="A12" s="220" t="s">
        <v>163</v>
      </c>
      <c r="B12" s="221">
        <v>317</v>
      </c>
      <c r="C12" s="221">
        <v>344</v>
      </c>
      <c r="D12" s="221">
        <v>359</v>
      </c>
      <c r="E12" s="221">
        <v>469</v>
      </c>
      <c r="F12" s="221">
        <v>1489</v>
      </c>
      <c r="G12" s="217"/>
    </row>
    <row r="13" spans="1:7" x14ac:dyDescent="0.3">
      <c r="A13" s="220" t="s">
        <v>164</v>
      </c>
      <c r="B13" s="221">
        <v>0</v>
      </c>
      <c r="C13" s="221">
        <v>16</v>
      </c>
      <c r="D13" s="221">
        <v>16</v>
      </c>
      <c r="E13" s="221">
        <v>45</v>
      </c>
      <c r="F13" s="221">
        <v>77</v>
      </c>
      <c r="G13" s="217"/>
    </row>
    <row r="14" spans="1:7" x14ac:dyDescent="0.3">
      <c r="A14" s="220" t="s">
        <v>165</v>
      </c>
      <c r="B14" s="221">
        <v>74</v>
      </c>
      <c r="C14" s="221">
        <v>54</v>
      </c>
      <c r="D14" s="221">
        <v>64</v>
      </c>
      <c r="E14" s="221">
        <v>67</v>
      </c>
      <c r="F14" s="221">
        <v>259</v>
      </c>
      <c r="G14" s="217"/>
    </row>
    <row r="15" spans="1:7" x14ac:dyDescent="0.3">
      <c r="A15" s="220" t="s">
        <v>166</v>
      </c>
      <c r="B15" s="221">
        <v>91</v>
      </c>
      <c r="C15" s="221">
        <v>131</v>
      </c>
      <c r="D15" s="221">
        <v>89</v>
      </c>
      <c r="E15" s="221">
        <v>155</v>
      </c>
      <c r="F15" s="221">
        <v>466</v>
      </c>
      <c r="G15" s="217"/>
    </row>
    <row r="16" spans="1:7" ht="22.8" x14ac:dyDescent="0.3">
      <c r="A16" s="220" t="s">
        <v>167</v>
      </c>
      <c r="B16" s="221">
        <v>26</v>
      </c>
      <c r="C16" s="221">
        <v>9</v>
      </c>
      <c r="D16" s="221">
        <v>7</v>
      </c>
      <c r="E16" s="221">
        <v>3</v>
      </c>
      <c r="F16" s="221">
        <v>45</v>
      </c>
      <c r="G16" s="217"/>
    </row>
    <row r="17" spans="1:7" x14ac:dyDescent="0.3">
      <c r="A17" s="220" t="s">
        <v>168</v>
      </c>
      <c r="B17" s="221">
        <v>217</v>
      </c>
      <c r="C17" s="221">
        <v>238</v>
      </c>
      <c r="D17" s="221">
        <v>383</v>
      </c>
      <c r="E17" s="221">
        <v>326</v>
      </c>
      <c r="F17" s="221">
        <v>1164</v>
      </c>
      <c r="G17" s="217"/>
    </row>
    <row r="18" spans="1:7" x14ac:dyDescent="0.3">
      <c r="A18" s="220" t="s">
        <v>169</v>
      </c>
      <c r="B18" s="221">
        <v>54</v>
      </c>
      <c r="C18" s="221">
        <v>47</v>
      </c>
      <c r="D18" s="221">
        <v>51</v>
      </c>
      <c r="E18" s="221">
        <v>69</v>
      </c>
      <c r="F18" s="221">
        <v>221</v>
      </c>
      <c r="G18" s="217"/>
    </row>
    <row r="19" spans="1:7" x14ac:dyDescent="0.3">
      <c r="A19" s="220" t="s">
        <v>170</v>
      </c>
      <c r="B19" s="221">
        <v>4</v>
      </c>
      <c r="C19" s="221">
        <v>5</v>
      </c>
      <c r="D19" s="221">
        <v>8</v>
      </c>
      <c r="E19" s="221">
        <v>4</v>
      </c>
      <c r="F19" s="221">
        <v>21</v>
      </c>
      <c r="G19" s="217"/>
    </row>
    <row r="20" spans="1:7" ht="22.8" x14ac:dyDescent="0.3">
      <c r="A20" s="220" t="s">
        <v>171</v>
      </c>
      <c r="B20" s="221">
        <v>0</v>
      </c>
      <c r="C20" s="221">
        <v>4</v>
      </c>
      <c r="D20" s="221">
        <v>8</v>
      </c>
      <c r="E20" s="221">
        <v>2</v>
      </c>
      <c r="F20" s="221">
        <v>14</v>
      </c>
      <c r="G20" s="217"/>
    </row>
    <row r="21" spans="1:7" x14ac:dyDescent="0.3">
      <c r="A21" s="220" t="s">
        <v>172</v>
      </c>
      <c r="B21" s="221">
        <v>0</v>
      </c>
      <c r="C21" s="221">
        <v>3</v>
      </c>
      <c r="D21" s="221">
        <v>0</v>
      </c>
      <c r="E21" s="221">
        <v>0</v>
      </c>
      <c r="F21" s="221">
        <v>3</v>
      </c>
      <c r="G21" s="217"/>
    </row>
    <row r="22" spans="1:7" x14ac:dyDescent="0.3">
      <c r="A22" s="220" t="s">
        <v>173</v>
      </c>
      <c r="B22" s="221">
        <v>0</v>
      </c>
      <c r="C22" s="221">
        <v>15</v>
      </c>
      <c r="D22" s="221">
        <v>17</v>
      </c>
      <c r="E22" s="221">
        <v>17</v>
      </c>
      <c r="F22" s="221">
        <v>49</v>
      </c>
      <c r="G22" s="217"/>
    </row>
    <row r="23" spans="1:7" ht="22.8" x14ac:dyDescent="0.3">
      <c r="A23" s="220" t="s">
        <v>174</v>
      </c>
      <c r="B23" s="221">
        <v>0</v>
      </c>
      <c r="C23" s="221">
        <v>95</v>
      </c>
      <c r="D23" s="221">
        <v>111</v>
      </c>
      <c r="E23" s="221">
        <v>115</v>
      </c>
      <c r="F23" s="221">
        <v>321</v>
      </c>
      <c r="G23" s="217"/>
    </row>
    <row r="24" spans="1:7" x14ac:dyDescent="0.3">
      <c r="A24" s="220" t="s">
        <v>175</v>
      </c>
      <c r="B24" s="221">
        <v>0</v>
      </c>
      <c r="C24" s="221">
        <v>19</v>
      </c>
      <c r="D24" s="221">
        <v>0</v>
      </c>
      <c r="E24" s="221">
        <v>19</v>
      </c>
      <c r="F24" s="221">
        <v>38</v>
      </c>
      <c r="G24" s="217"/>
    </row>
    <row r="25" spans="1:7" x14ac:dyDescent="0.3">
      <c r="A25" s="220" t="s">
        <v>346</v>
      </c>
      <c r="B25" s="221">
        <v>128</v>
      </c>
      <c r="C25" s="221">
        <v>68</v>
      </c>
      <c r="D25" s="221">
        <v>81</v>
      </c>
      <c r="E25" s="221">
        <v>96</v>
      </c>
      <c r="F25" s="221">
        <v>373</v>
      </c>
      <c r="G25" s="217"/>
    </row>
    <row r="26" spans="1:7" x14ac:dyDescent="0.3">
      <c r="A26" s="220" t="s">
        <v>177</v>
      </c>
      <c r="B26" s="221">
        <v>36</v>
      </c>
      <c r="C26" s="221">
        <v>49</v>
      </c>
      <c r="D26" s="221">
        <v>41</v>
      </c>
      <c r="E26" s="221">
        <v>56</v>
      </c>
      <c r="F26" s="221">
        <v>182</v>
      </c>
      <c r="G26" s="217"/>
    </row>
    <row r="27" spans="1:7" x14ac:dyDescent="0.3">
      <c r="A27" s="220" t="s">
        <v>178</v>
      </c>
      <c r="B27" s="221">
        <v>0</v>
      </c>
      <c r="C27" s="221">
        <v>0</v>
      </c>
      <c r="D27" s="221">
        <v>1</v>
      </c>
      <c r="E27" s="221">
        <v>0</v>
      </c>
      <c r="F27" s="221">
        <v>1</v>
      </c>
      <c r="G27" s="217"/>
    </row>
    <row r="28" spans="1:7" x14ac:dyDescent="0.3">
      <c r="A28" s="220" t="s">
        <v>235</v>
      </c>
      <c r="B28" s="221">
        <v>0</v>
      </c>
      <c r="C28" s="221">
        <v>3</v>
      </c>
      <c r="D28" s="221">
        <v>0</v>
      </c>
      <c r="E28" s="221">
        <v>0</v>
      </c>
      <c r="F28" s="221">
        <v>3</v>
      </c>
      <c r="G28" s="217"/>
    </row>
    <row r="29" spans="1:7" x14ac:dyDescent="0.3">
      <c r="A29" s="222" t="s">
        <v>0</v>
      </c>
      <c r="B29" s="223">
        <v>1236</v>
      </c>
      <c r="C29" s="223">
        <v>1416</v>
      </c>
      <c r="D29" s="223">
        <v>1580</v>
      </c>
      <c r="E29" s="223">
        <v>1919</v>
      </c>
      <c r="F29" s="223">
        <v>6151</v>
      </c>
      <c r="G29" s="217"/>
    </row>
    <row r="33" spans="1:1" x14ac:dyDescent="0.3">
      <c r="A33" s="1" t="s">
        <v>54</v>
      </c>
    </row>
    <row r="34" spans="1:1" x14ac:dyDescent="0.3">
      <c r="A34" s="1" t="s">
        <v>344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2A80-0713-46E1-92ED-B89FB538682E}">
  <dimension ref="A1:G11"/>
  <sheetViews>
    <sheetView workbookViewId="0"/>
  </sheetViews>
  <sheetFormatPr defaultColWidth="8.88671875" defaultRowHeight="14.4" x14ac:dyDescent="0.3"/>
  <cols>
    <col min="1" max="16384" width="8.88671875" style="1"/>
  </cols>
  <sheetData>
    <row r="1" spans="1:7" x14ac:dyDescent="0.3">
      <c r="A1" s="12" t="s">
        <v>348</v>
      </c>
    </row>
    <row r="2" spans="1:7" x14ac:dyDescent="0.3">
      <c r="A2" s="224"/>
      <c r="B2" s="224"/>
      <c r="C2" s="224"/>
      <c r="D2" s="224"/>
      <c r="E2" s="224"/>
      <c r="F2" s="224"/>
      <c r="G2" s="224"/>
    </row>
    <row r="3" spans="1:7" ht="24" x14ac:dyDescent="0.3">
      <c r="A3" s="225"/>
      <c r="B3" s="226" t="s">
        <v>13</v>
      </c>
      <c r="C3" s="226" t="s">
        <v>14</v>
      </c>
      <c r="D3" s="226" t="s">
        <v>36</v>
      </c>
      <c r="E3" s="226" t="s">
        <v>338</v>
      </c>
      <c r="F3" s="226" t="s">
        <v>0</v>
      </c>
      <c r="G3" s="224"/>
    </row>
    <row r="4" spans="1:7" ht="22.8" x14ac:dyDescent="0.3">
      <c r="A4" s="227" t="s">
        <v>17</v>
      </c>
      <c r="B4" s="228">
        <v>1076</v>
      </c>
      <c r="C4" s="228">
        <v>1258</v>
      </c>
      <c r="D4" s="228">
        <v>1417</v>
      </c>
      <c r="E4" s="228">
        <v>1720</v>
      </c>
      <c r="F4" s="228">
        <v>5471</v>
      </c>
      <c r="G4" s="224"/>
    </row>
    <row r="5" spans="1:7" x14ac:dyDescent="0.3">
      <c r="A5" s="227" t="s">
        <v>16</v>
      </c>
      <c r="B5" s="228">
        <v>160</v>
      </c>
      <c r="C5" s="228">
        <v>158</v>
      </c>
      <c r="D5" s="228">
        <v>163</v>
      </c>
      <c r="E5" s="228">
        <v>199</v>
      </c>
      <c r="F5" s="228">
        <v>680</v>
      </c>
      <c r="G5" s="224"/>
    </row>
    <row r="6" spans="1:7" x14ac:dyDescent="0.3">
      <c r="A6" s="229" t="s">
        <v>0</v>
      </c>
      <c r="B6" s="230">
        <v>1236</v>
      </c>
      <c r="C6" s="230">
        <v>1416</v>
      </c>
      <c r="D6" s="230">
        <v>1580</v>
      </c>
      <c r="E6" s="230">
        <v>1919</v>
      </c>
      <c r="F6" s="230">
        <v>6151</v>
      </c>
      <c r="G6" s="224"/>
    </row>
    <row r="10" spans="1:7" x14ac:dyDescent="0.3">
      <c r="A10" s="1" t="s">
        <v>54</v>
      </c>
    </row>
    <row r="11" spans="1:7" x14ac:dyDescent="0.3">
      <c r="A11" s="1" t="s">
        <v>344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F616E-5FB3-4766-8808-EE9D5738BAC5}">
  <dimension ref="A1:C30"/>
  <sheetViews>
    <sheetView workbookViewId="0"/>
  </sheetViews>
  <sheetFormatPr defaultColWidth="8.88671875" defaultRowHeight="14.4" x14ac:dyDescent="0.3"/>
  <cols>
    <col min="1" max="1" width="37.44140625" style="1" customWidth="1"/>
    <col min="2" max="2" width="11.33203125" style="1" customWidth="1"/>
    <col min="3" max="16384" width="8.88671875" style="1"/>
  </cols>
  <sheetData>
    <row r="1" spans="1:3" x14ac:dyDescent="0.3">
      <c r="A1" s="215" t="s">
        <v>350</v>
      </c>
    </row>
    <row r="3" spans="1:3" x14ac:dyDescent="0.3">
      <c r="A3" s="231"/>
      <c r="B3" s="232" t="s">
        <v>1</v>
      </c>
      <c r="C3" s="233"/>
    </row>
    <row r="4" spans="1:3" x14ac:dyDescent="0.3">
      <c r="A4" s="234" t="s">
        <v>155</v>
      </c>
      <c r="B4" s="235">
        <v>131</v>
      </c>
      <c r="C4" s="233"/>
    </row>
    <row r="5" spans="1:3" x14ac:dyDescent="0.3">
      <c r="A5" s="234" t="s">
        <v>156</v>
      </c>
      <c r="B5" s="235">
        <v>18</v>
      </c>
      <c r="C5" s="233"/>
    </row>
    <row r="6" spans="1:3" x14ac:dyDescent="0.3">
      <c r="A6" s="234" t="s">
        <v>157</v>
      </c>
      <c r="B6" s="235">
        <v>266</v>
      </c>
      <c r="C6" s="233"/>
    </row>
    <row r="7" spans="1:3" x14ac:dyDescent="0.3">
      <c r="A7" s="234" t="s">
        <v>158</v>
      </c>
      <c r="B7" s="235">
        <v>31</v>
      </c>
      <c r="C7" s="233"/>
    </row>
    <row r="8" spans="1:3" x14ac:dyDescent="0.3">
      <c r="A8" s="234" t="s">
        <v>159</v>
      </c>
      <c r="B8" s="235">
        <v>19</v>
      </c>
      <c r="C8" s="233"/>
    </row>
    <row r="9" spans="1:3" x14ac:dyDescent="0.3">
      <c r="A9" s="234" t="s">
        <v>160</v>
      </c>
      <c r="B9" s="235">
        <v>102</v>
      </c>
      <c r="C9" s="233"/>
    </row>
    <row r="10" spans="1:3" x14ac:dyDescent="0.3">
      <c r="A10" s="234" t="s">
        <v>162</v>
      </c>
      <c r="B10" s="235">
        <v>94</v>
      </c>
      <c r="C10" s="233"/>
    </row>
    <row r="11" spans="1:3" x14ac:dyDescent="0.3">
      <c r="A11" s="234" t="s">
        <v>163</v>
      </c>
      <c r="B11" s="235">
        <v>578</v>
      </c>
      <c r="C11" s="233"/>
    </row>
    <row r="12" spans="1:3" x14ac:dyDescent="0.3">
      <c r="A12" s="234" t="s">
        <v>164</v>
      </c>
      <c r="B12" s="235">
        <v>53</v>
      </c>
      <c r="C12" s="233"/>
    </row>
    <row r="13" spans="1:3" x14ac:dyDescent="0.3">
      <c r="A13" s="234" t="s">
        <v>165</v>
      </c>
      <c r="B13" s="235">
        <v>123</v>
      </c>
      <c r="C13" s="233"/>
    </row>
    <row r="14" spans="1:3" x14ac:dyDescent="0.3">
      <c r="A14" s="234" t="s">
        <v>166</v>
      </c>
      <c r="B14" s="235">
        <v>245</v>
      </c>
      <c r="C14" s="233"/>
    </row>
    <row r="15" spans="1:3" x14ac:dyDescent="0.3">
      <c r="A15" s="234" t="s">
        <v>167</v>
      </c>
      <c r="B15" s="235">
        <v>7</v>
      </c>
      <c r="C15" s="233"/>
    </row>
    <row r="16" spans="1:3" x14ac:dyDescent="0.3">
      <c r="A16" s="234" t="s">
        <v>168</v>
      </c>
      <c r="B16" s="235">
        <v>469</v>
      </c>
      <c r="C16" s="233"/>
    </row>
    <row r="17" spans="1:3" x14ac:dyDescent="0.3">
      <c r="A17" s="234" t="s">
        <v>169</v>
      </c>
      <c r="B17" s="235">
        <v>115</v>
      </c>
      <c r="C17" s="233"/>
    </row>
    <row r="18" spans="1:3" x14ac:dyDescent="0.3">
      <c r="A18" s="234" t="s">
        <v>170</v>
      </c>
      <c r="B18" s="235">
        <v>8</v>
      </c>
      <c r="C18" s="233"/>
    </row>
    <row r="19" spans="1:3" x14ac:dyDescent="0.3">
      <c r="A19" s="234" t="s">
        <v>171</v>
      </c>
      <c r="B19" s="235">
        <v>8</v>
      </c>
      <c r="C19" s="233"/>
    </row>
    <row r="20" spans="1:3" x14ac:dyDescent="0.3">
      <c r="A20" s="234" t="s">
        <v>173</v>
      </c>
      <c r="B20" s="235">
        <v>28</v>
      </c>
      <c r="C20" s="233"/>
    </row>
    <row r="21" spans="1:3" x14ac:dyDescent="0.3">
      <c r="A21" s="234" t="s">
        <v>174</v>
      </c>
      <c r="B21" s="235">
        <v>128</v>
      </c>
      <c r="C21" s="233"/>
    </row>
    <row r="22" spans="1:3" x14ac:dyDescent="0.3">
      <c r="A22" s="234" t="s">
        <v>175</v>
      </c>
      <c r="B22" s="235">
        <v>21</v>
      </c>
      <c r="C22" s="233"/>
    </row>
    <row r="23" spans="1:3" x14ac:dyDescent="0.3">
      <c r="A23" s="220" t="s">
        <v>349</v>
      </c>
      <c r="B23" s="235">
        <v>145</v>
      </c>
      <c r="C23" s="233"/>
    </row>
    <row r="24" spans="1:3" x14ac:dyDescent="0.3">
      <c r="A24" s="234" t="s">
        <v>177</v>
      </c>
      <c r="B24" s="235">
        <v>85</v>
      </c>
      <c r="C24" s="233"/>
    </row>
    <row r="25" spans="1:3" x14ac:dyDescent="0.3">
      <c r="A25" s="236" t="s">
        <v>0</v>
      </c>
      <c r="B25" s="237">
        <v>2674</v>
      </c>
      <c r="C25" s="233"/>
    </row>
    <row r="29" spans="1:3" x14ac:dyDescent="0.3">
      <c r="A29" s="1" t="s">
        <v>54</v>
      </c>
    </row>
    <row r="30" spans="1:3" x14ac:dyDescent="0.3">
      <c r="A30" s="1" t="s">
        <v>344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86A14-6593-42D8-8668-A8806B2B1ACB}">
  <dimension ref="A1:I18"/>
  <sheetViews>
    <sheetView workbookViewId="0"/>
  </sheetViews>
  <sheetFormatPr defaultColWidth="9.109375" defaultRowHeight="14.4" x14ac:dyDescent="0.3"/>
  <cols>
    <col min="1" max="1" width="13.33203125" style="1" customWidth="1"/>
    <col min="2" max="16384" width="9.109375" style="1"/>
  </cols>
  <sheetData>
    <row r="1" spans="1:9" x14ac:dyDescent="0.3">
      <c r="A1" s="12" t="s">
        <v>361</v>
      </c>
    </row>
    <row r="3" spans="1:9" ht="24" x14ac:dyDescent="0.3">
      <c r="A3" s="116"/>
      <c r="B3" s="239" t="s">
        <v>13</v>
      </c>
      <c r="C3" s="117" t="s">
        <v>351</v>
      </c>
      <c r="D3" s="239" t="s">
        <v>14</v>
      </c>
      <c r="E3" s="117" t="s">
        <v>351</v>
      </c>
      <c r="F3" s="239" t="s">
        <v>36</v>
      </c>
      <c r="G3" s="117" t="s">
        <v>351</v>
      </c>
      <c r="H3" s="239" t="s">
        <v>338</v>
      </c>
      <c r="I3" s="240" t="s">
        <v>351</v>
      </c>
    </row>
    <row r="4" spans="1:9" ht="22.8" x14ac:dyDescent="0.3">
      <c r="A4" s="241" t="s">
        <v>352</v>
      </c>
      <c r="B4" s="242">
        <v>577</v>
      </c>
      <c r="C4" s="243">
        <f>B4/B9</f>
        <v>0.47528830313014825</v>
      </c>
      <c r="D4" s="242">
        <v>688</v>
      </c>
      <c r="E4" s="243">
        <f>D4/D9</f>
        <v>0.4938980617372577</v>
      </c>
      <c r="F4" s="242">
        <v>767</v>
      </c>
      <c r="G4" s="243">
        <f>F4/F9</f>
        <v>0.48978288633461048</v>
      </c>
      <c r="H4" s="242">
        <v>863</v>
      </c>
      <c r="I4" s="243">
        <f>H4/H9</f>
        <v>0.45516877637130804</v>
      </c>
    </row>
    <row r="5" spans="1:9" ht="22.8" x14ac:dyDescent="0.3">
      <c r="A5" s="241" t="s">
        <v>353</v>
      </c>
      <c r="B5" s="242">
        <v>245</v>
      </c>
      <c r="C5" s="243">
        <f>B5/B9</f>
        <v>0.20181219110378912</v>
      </c>
      <c r="D5" s="242">
        <v>272</v>
      </c>
      <c r="E5" s="243">
        <f>D5/D9</f>
        <v>0.19526202440775306</v>
      </c>
      <c r="F5" s="242">
        <v>325</v>
      </c>
      <c r="G5" s="243">
        <f>F5/F9</f>
        <v>0.20753512132822477</v>
      </c>
      <c r="H5" s="242">
        <v>383</v>
      </c>
      <c r="I5" s="243">
        <f>H5/H9</f>
        <v>0.2020042194092827</v>
      </c>
    </row>
    <row r="6" spans="1:9" ht="22.8" x14ac:dyDescent="0.3">
      <c r="A6" s="241" t="s">
        <v>354</v>
      </c>
      <c r="B6" s="242">
        <v>176</v>
      </c>
      <c r="C6" s="243">
        <f>B6/B9</f>
        <v>0.14497528830313014</v>
      </c>
      <c r="D6" s="242">
        <v>179</v>
      </c>
      <c r="E6" s="243">
        <f>D6/D9</f>
        <v>0.12849964106245512</v>
      </c>
      <c r="F6" s="242">
        <v>201</v>
      </c>
      <c r="G6" s="243">
        <f>F6/F9</f>
        <v>0.12835249042145594</v>
      </c>
      <c r="H6" s="242">
        <v>279</v>
      </c>
      <c r="I6" s="243">
        <f>H6/H9</f>
        <v>0.14715189873417722</v>
      </c>
    </row>
    <row r="7" spans="1:9" ht="22.8" x14ac:dyDescent="0.3">
      <c r="A7" s="241" t="s">
        <v>355</v>
      </c>
      <c r="B7" s="242">
        <v>134</v>
      </c>
      <c r="C7" s="243">
        <f>B7/B9</f>
        <v>0.11037891268533773</v>
      </c>
      <c r="D7" s="242">
        <v>152</v>
      </c>
      <c r="E7" s="243">
        <f>D7/D9</f>
        <v>0.10911701363962671</v>
      </c>
      <c r="F7" s="242">
        <v>170</v>
      </c>
      <c r="G7" s="243">
        <f>F7/F9</f>
        <v>0.10855683269476372</v>
      </c>
      <c r="H7" s="242">
        <v>203</v>
      </c>
      <c r="I7" s="243">
        <f>H7/H9</f>
        <v>0.1070675105485232</v>
      </c>
    </row>
    <row r="8" spans="1:9" ht="22.8" x14ac:dyDescent="0.3">
      <c r="A8" s="241" t="s">
        <v>356</v>
      </c>
      <c r="B8" s="242">
        <v>82</v>
      </c>
      <c r="C8" s="243">
        <f>B8/B9</f>
        <v>6.7545304777594725E-2</v>
      </c>
      <c r="D8" s="242">
        <v>102</v>
      </c>
      <c r="E8" s="243">
        <f>D8/D9</f>
        <v>7.3223259152907394E-2</v>
      </c>
      <c r="F8" s="242">
        <v>103</v>
      </c>
      <c r="G8" s="243">
        <f>F8/F9</f>
        <v>6.5772669220945087E-2</v>
      </c>
      <c r="H8" s="242">
        <v>168</v>
      </c>
      <c r="I8" s="243">
        <f>H8/H9</f>
        <v>8.8607594936708861E-2</v>
      </c>
    </row>
    <row r="9" spans="1:9" x14ac:dyDescent="0.3">
      <c r="A9" s="241" t="s">
        <v>0</v>
      </c>
      <c r="B9" s="242">
        <v>1214</v>
      </c>
      <c r="C9" s="243">
        <f>SUM(C4:C8)</f>
        <v>0.99999999999999989</v>
      </c>
      <c r="D9" s="242">
        <v>1393</v>
      </c>
      <c r="E9" s="243">
        <f>SUM(E4:E8)</f>
        <v>1</v>
      </c>
      <c r="F9" s="242">
        <v>1566</v>
      </c>
      <c r="G9" s="243">
        <f>SUM(G4:G8)</f>
        <v>0.99999999999999989</v>
      </c>
      <c r="H9" s="242">
        <v>1896</v>
      </c>
      <c r="I9" s="244">
        <f>SUM(I4:I8)</f>
        <v>1</v>
      </c>
    </row>
    <row r="13" spans="1:9" ht="82.5" customHeight="1" x14ac:dyDescent="0.3">
      <c r="A13" s="330" t="s">
        <v>357</v>
      </c>
      <c r="B13" s="330"/>
      <c r="C13" s="330"/>
      <c r="D13" s="330"/>
      <c r="E13" s="330"/>
      <c r="F13" s="330"/>
      <c r="G13" s="330"/>
      <c r="H13" s="330"/>
      <c r="I13" s="330"/>
    </row>
    <row r="14" spans="1:9" x14ac:dyDescent="0.3">
      <c r="A14" s="245"/>
      <c r="B14" s="245"/>
      <c r="C14" s="245"/>
      <c r="D14" s="245"/>
      <c r="E14" s="245"/>
      <c r="F14" s="245"/>
      <c r="G14" s="245"/>
      <c r="H14" s="245"/>
      <c r="I14" s="245"/>
    </row>
    <row r="15" spans="1:9" x14ac:dyDescent="0.3">
      <c r="A15" s="245" t="s">
        <v>358</v>
      </c>
      <c r="B15" s="245"/>
      <c r="C15" s="245"/>
      <c r="D15" s="245"/>
      <c r="E15" s="245"/>
      <c r="F15" s="245"/>
      <c r="G15" s="245"/>
      <c r="H15" s="245"/>
      <c r="I15" s="245"/>
    </row>
    <row r="17" spans="1:1" x14ac:dyDescent="0.3">
      <c r="A17" s="1" t="s">
        <v>359</v>
      </c>
    </row>
    <row r="18" spans="1:1" x14ac:dyDescent="0.3">
      <c r="A18" s="1" t="s">
        <v>360</v>
      </c>
    </row>
  </sheetData>
  <mergeCells count="1">
    <mergeCell ref="A13:I1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9DF2-866A-430C-B690-01342F6FD9FE}">
  <dimension ref="A1:C14"/>
  <sheetViews>
    <sheetView workbookViewId="0"/>
  </sheetViews>
  <sheetFormatPr defaultColWidth="9.109375" defaultRowHeight="14.4" x14ac:dyDescent="0.3"/>
  <cols>
    <col min="1" max="1" width="18.88671875" style="1" customWidth="1"/>
    <col min="2" max="16384" width="9.109375" style="1"/>
  </cols>
  <sheetData>
    <row r="1" spans="1:3" x14ac:dyDescent="0.3">
      <c r="A1" s="12" t="s">
        <v>364</v>
      </c>
    </row>
    <row r="3" spans="1:3" x14ac:dyDescent="0.3">
      <c r="A3" s="246"/>
      <c r="B3" s="246"/>
      <c r="C3" s="246"/>
    </row>
    <row r="4" spans="1:3" x14ac:dyDescent="0.3">
      <c r="A4" s="247"/>
      <c r="B4" s="248" t="s">
        <v>362</v>
      </c>
      <c r="C4" s="246"/>
    </row>
    <row r="5" spans="1:3" x14ac:dyDescent="0.3">
      <c r="A5" s="249" t="s">
        <v>13</v>
      </c>
      <c r="B5" s="250">
        <v>49</v>
      </c>
      <c r="C5" s="246"/>
    </row>
    <row r="6" spans="1:3" x14ac:dyDescent="0.3">
      <c r="A6" s="249" t="s">
        <v>14</v>
      </c>
      <c r="B6" s="250">
        <v>42</v>
      </c>
      <c r="C6" s="246"/>
    </row>
    <row r="7" spans="1:3" x14ac:dyDescent="0.3">
      <c r="A7" s="249" t="s">
        <v>36</v>
      </c>
      <c r="B7" s="250">
        <v>47</v>
      </c>
      <c r="C7" s="246"/>
    </row>
    <row r="8" spans="1:3" x14ac:dyDescent="0.3">
      <c r="A8" s="249" t="s">
        <v>338</v>
      </c>
      <c r="B8" s="250">
        <v>53</v>
      </c>
      <c r="C8" s="246"/>
    </row>
    <row r="12" spans="1:3" s="245" customFormat="1" x14ac:dyDescent="0.3">
      <c r="A12" s="245" t="s">
        <v>50</v>
      </c>
    </row>
    <row r="13" spans="1:3" s="245" customFormat="1" x14ac:dyDescent="0.3"/>
    <row r="14" spans="1:3" s="245" customFormat="1" x14ac:dyDescent="0.3">
      <c r="A14" s="245" t="s">
        <v>363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E3FD-6E0E-41E4-AAC3-1C8C10A06806}">
  <dimension ref="A1:F34"/>
  <sheetViews>
    <sheetView workbookViewId="0">
      <selection activeCell="G16" sqref="G16"/>
    </sheetView>
  </sheetViews>
  <sheetFormatPr defaultColWidth="9.109375" defaultRowHeight="14.4" x14ac:dyDescent="0.3"/>
  <cols>
    <col min="1" max="1" width="27.33203125" style="251" customWidth="1"/>
    <col min="2" max="16384" width="9.109375" style="251"/>
  </cols>
  <sheetData>
    <row r="1" spans="1:6" x14ac:dyDescent="0.3">
      <c r="A1" s="142" t="s">
        <v>369</v>
      </c>
    </row>
    <row r="3" spans="1:6" ht="43.2" x14ac:dyDescent="0.3">
      <c r="A3" s="252"/>
      <c r="B3" s="253" t="s">
        <v>13</v>
      </c>
      <c r="C3" s="253" t="s">
        <v>14</v>
      </c>
      <c r="D3" s="253" t="s">
        <v>36</v>
      </c>
      <c r="E3" s="253" t="s">
        <v>338</v>
      </c>
      <c r="F3" s="253" t="s">
        <v>0</v>
      </c>
    </row>
    <row r="4" spans="1:6" x14ac:dyDescent="0.3">
      <c r="A4" s="252" t="s">
        <v>365</v>
      </c>
      <c r="B4" s="254">
        <v>107</v>
      </c>
      <c r="C4" s="254">
        <v>187</v>
      </c>
      <c r="D4" s="254">
        <v>407</v>
      </c>
      <c r="E4" s="254">
        <v>346</v>
      </c>
      <c r="F4" s="254">
        <v>1047</v>
      </c>
    </row>
    <row r="5" spans="1:6" x14ac:dyDescent="0.3">
      <c r="A5" s="252" t="s">
        <v>39</v>
      </c>
      <c r="B5" s="255">
        <v>20</v>
      </c>
      <c r="C5" s="255">
        <v>96</v>
      </c>
      <c r="D5" s="255">
        <v>121</v>
      </c>
      <c r="E5" s="255">
        <v>597</v>
      </c>
      <c r="F5" s="255">
        <v>834</v>
      </c>
    </row>
    <row r="6" spans="1:6" x14ac:dyDescent="0.3">
      <c r="A6" s="252" t="s">
        <v>215</v>
      </c>
      <c r="B6" s="255">
        <v>161</v>
      </c>
      <c r="C6" s="255">
        <v>430</v>
      </c>
      <c r="D6" s="255">
        <v>795</v>
      </c>
      <c r="E6" s="255">
        <v>496</v>
      </c>
      <c r="F6" s="255">
        <v>1882</v>
      </c>
    </row>
    <row r="7" spans="1:6" x14ac:dyDescent="0.3">
      <c r="A7" s="256" t="s">
        <v>0</v>
      </c>
      <c r="B7" s="257">
        <v>288</v>
      </c>
      <c r="C7" s="257">
        <v>713</v>
      </c>
      <c r="D7" s="257">
        <v>1323</v>
      </c>
      <c r="E7" s="257">
        <v>1439</v>
      </c>
      <c r="F7" s="257">
        <v>3763</v>
      </c>
    </row>
    <row r="10" spans="1:6" x14ac:dyDescent="0.3">
      <c r="A10" s="165" t="s">
        <v>366</v>
      </c>
    </row>
    <row r="11" spans="1:6" x14ac:dyDescent="0.3">
      <c r="A11" s="165" t="s">
        <v>367</v>
      </c>
    </row>
    <row r="14" spans="1:6" x14ac:dyDescent="0.3">
      <c r="A14" s="165" t="s">
        <v>368</v>
      </c>
    </row>
    <row r="16" spans="1:6" x14ac:dyDescent="0.3">
      <c r="A16" s="165" t="s">
        <v>122</v>
      </c>
    </row>
    <row r="17" spans="1:1" x14ac:dyDescent="0.3">
      <c r="A17" s="165" t="s">
        <v>123</v>
      </c>
    </row>
    <row r="18" spans="1:1" x14ac:dyDescent="0.3">
      <c r="A18" s="165" t="s">
        <v>124</v>
      </c>
    </row>
    <row r="19" spans="1:1" x14ac:dyDescent="0.3">
      <c r="A19" s="165" t="s">
        <v>125</v>
      </c>
    </row>
    <row r="20" spans="1:1" x14ac:dyDescent="0.3">
      <c r="A20" s="165" t="s">
        <v>126</v>
      </c>
    </row>
    <row r="21" spans="1:1" x14ac:dyDescent="0.3">
      <c r="A21" s="165" t="s">
        <v>127</v>
      </c>
    </row>
    <row r="22" spans="1:1" x14ac:dyDescent="0.3">
      <c r="A22" s="165" t="s">
        <v>128</v>
      </c>
    </row>
    <row r="23" spans="1:1" x14ac:dyDescent="0.3">
      <c r="A23" s="165" t="s">
        <v>129</v>
      </c>
    </row>
    <row r="24" spans="1:1" x14ac:dyDescent="0.3">
      <c r="A24" s="165" t="s">
        <v>130</v>
      </c>
    </row>
    <row r="25" spans="1:1" x14ac:dyDescent="0.3">
      <c r="A25" s="165" t="s">
        <v>131</v>
      </c>
    </row>
    <row r="26" spans="1:1" x14ac:dyDescent="0.3">
      <c r="A26" s="165" t="s">
        <v>132</v>
      </c>
    </row>
    <row r="27" spans="1:1" x14ac:dyDescent="0.3">
      <c r="A27" s="165" t="s">
        <v>133</v>
      </c>
    </row>
    <row r="28" spans="1:1" x14ac:dyDescent="0.3">
      <c r="A28" s="165" t="s">
        <v>134</v>
      </c>
    </row>
    <row r="29" spans="1:1" x14ac:dyDescent="0.3">
      <c r="A29" s="165" t="s">
        <v>135</v>
      </c>
    </row>
    <row r="30" spans="1:1" x14ac:dyDescent="0.3">
      <c r="A30" s="165" t="s">
        <v>136</v>
      </c>
    </row>
    <row r="31" spans="1:1" x14ac:dyDescent="0.3">
      <c r="A31" s="165" t="s">
        <v>137</v>
      </c>
    </row>
    <row r="32" spans="1:1" x14ac:dyDescent="0.3">
      <c r="A32" s="165" t="s">
        <v>138</v>
      </c>
    </row>
    <row r="33" spans="1:1" x14ac:dyDescent="0.3">
      <c r="A33" s="165" t="s">
        <v>140</v>
      </c>
    </row>
    <row r="34" spans="1:1" x14ac:dyDescent="0.3">
      <c r="A34" s="165" t="s">
        <v>141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0C79-E4EB-435D-8104-1C5ACEFCE7E2}">
  <dimension ref="A1:D23"/>
  <sheetViews>
    <sheetView workbookViewId="0"/>
  </sheetViews>
  <sheetFormatPr defaultColWidth="9.109375" defaultRowHeight="14.4" x14ac:dyDescent="0.3"/>
  <cols>
    <col min="1" max="1" width="39" style="165" customWidth="1"/>
    <col min="2" max="2" width="18.44140625" style="165" customWidth="1"/>
    <col min="3" max="3" width="17.44140625" style="165" customWidth="1"/>
    <col min="4" max="16384" width="9.109375" style="165"/>
  </cols>
  <sheetData>
    <row r="1" spans="1:4" x14ac:dyDescent="0.3">
      <c r="A1" s="142" t="s">
        <v>372</v>
      </c>
    </row>
    <row r="2" spans="1:4" ht="15" thickBot="1" x14ac:dyDescent="0.35">
      <c r="A2" s="258"/>
      <c r="B2" s="258"/>
      <c r="C2" s="258"/>
      <c r="D2" s="258"/>
    </row>
    <row r="3" spans="1:4" ht="29.4" thickBot="1" x14ac:dyDescent="0.35">
      <c r="A3" s="259"/>
      <c r="B3" s="260" t="s">
        <v>22</v>
      </c>
      <c r="C3" s="261" t="s">
        <v>23</v>
      </c>
      <c r="D3" s="258"/>
    </row>
    <row r="4" spans="1:4" x14ac:dyDescent="0.3">
      <c r="A4" s="262" t="s">
        <v>155</v>
      </c>
      <c r="B4" s="263">
        <v>17</v>
      </c>
      <c r="C4" s="264">
        <v>43</v>
      </c>
      <c r="D4" s="258"/>
    </row>
    <row r="5" spans="1:4" x14ac:dyDescent="0.3">
      <c r="A5" s="265" t="s">
        <v>156</v>
      </c>
      <c r="B5" s="266">
        <v>0</v>
      </c>
      <c r="C5" s="267">
        <v>18</v>
      </c>
      <c r="D5" s="258"/>
    </row>
    <row r="6" spans="1:4" x14ac:dyDescent="0.3">
      <c r="A6" s="265" t="s">
        <v>157</v>
      </c>
      <c r="B6" s="266">
        <v>13</v>
      </c>
      <c r="C6" s="267">
        <v>19</v>
      </c>
      <c r="D6" s="258"/>
    </row>
    <row r="7" spans="1:4" x14ac:dyDescent="0.3">
      <c r="A7" s="265" t="s">
        <v>159</v>
      </c>
      <c r="B7" s="266">
        <v>0</v>
      </c>
      <c r="C7" s="267">
        <v>14</v>
      </c>
      <c r="D7" s="258"/>
    </row>
    <row r="8" spans="1:4" x14ac:dyDescent="0.3">
      <c r="A8" s="265" t="s">
        <v>162</v>
      </c>
      <c r="B8" s="266">
        <v>0</v>
      </c>
      <c r="C8" s="267" t="s">
        <v>74</v>
      </c>
      <c r="D8" s="258"/>
    </row>
    <row r="9" spans="1:4" x14ac:dyDescent="0.3">
      <c r="A9" s="265" t="s">
        <v>163</v>
      </c>
      <c r="B9" s="266">
        <v>22</v>
      </c>
      <c r="C9" s="267">
        <v>95</v>
      </c>
      <c r="D9" s="258"/>
    </row>
    <row r="10" spans="1:4" x14ac:dyDescent="0.3">
      <c r="A10" s="265" t="s">
        <v>164</v>
      </c>
      <c r="B10" s="266" t="s">
        <v>74</v>
      </c>
      <c r="C10" s="267" t="s">
        <v>74</v>
      </c>
      <c r="D10" s="258"/>
    </row>
    <row r="11" spans="1:4" x14ac:dyDescent="0.3">
      <c r="A11" s="265" t="s">
        <v>165</v>
      </c>
      <c r="B11" s="266">
        <v>15</v>
      </c>
      <c r="C11" s="267">
        <v>19</v>
      </c>
      <c r="D11" s="258"/>
    </row>
    <row r="12" spans="1:4" x14ac:dyDescent="0.3">
      <c r="A12" s="265" t="s">
        <v>166</v>
      </c>
      <c r="B12" s="266">
        <v>9</v>
      </c>
      <c r="C12" s="267">
        <v>19</v>
      </c>
      <c r="D12" s="258"/>
    </row>
    <row r="13" spans="1:4" x14ac:dyDescent="0.3">
      <c r="A13" s="265" t="s">
        <v>168</v>
      </c>
      <c r="B13" s="266">
        <v>37</v>
      </c>
      <c r="C13" s="267">
        <v>70</v>
      </c>
      <c r="D13" s="258"/>
    </row>
    <row r="14" spans="1:4" x14ac:dyDescent="0.3">
      <c r="A14" s="265" t="s">
        <v>169</v>
      </c>
      <c r="B14" s="266" t="s">
        <v>74</v>
      </c>
      <c r="C14" s="267">
        <v>8</v>
      </c>
      <c r="D14" s="258"/>
    </row>
    <row r="15" spans="1:4" x14ac:dyDescent="0.3">
      <c r="A15" s="265" t="s">
        <v>170</v>
      </c>
      <c r="B15" s="266">
        <v>0</v>
      </c>
      <c r="C15" s="267">
        <v>5</v>
      </c>
      <c r="D15" s="258"/>
    </row>
    <row r="16" spans="1:4" x14ac:dyDescent="0.3">
      <c r="A16" s="265" t="s">
        <v>171</v>
      </c>
      <c r="B16" s="266">
        <v>0</v>
      </c>
      <c r="C16" s="267">
        <v>7</v>
      </c>
      <c r="D16" s="258"/>
    </row>
    <row r="17" spans="1:4" x14ac:dyDescent="0.3">
      <c r="A17" s="265" t="s">
        <v>370</v>
      </c>
      <c r="B17" s="266" t="s">
        <v>74</v>
      </c>
      <c r="C17" s="267">
        <v>5</v>
      </c>
      <c r="D17" s="258"/>
    </row>
    <row r="18" spans="1:4" ht="15" thickBot="1" x14ac:dyDescent="0.35">
      <c r="A18" s="268" t="s">
        <v>177</v>
      </c>
      <c r="B18" s="269" t="s">
        <v>74</v>
      </c>
      <c r="C18" s="270" t="s">
        <v>74</v>
      </c>
      <c r="D18" s="258"/>
    </row>
    <row r="19" spans="1:4" ht="15" thickBot="1" x14ac:dyDescent="0.35">
      <c r="A19" s="271" t="s">
        <v>0</v>
      </c>
      <c r="B19" s="272">
        <v>118</v>
      </c>
      <c r="C19" s="273">
        <v>328</v>
      </c>
      <c r="D19" s="258"/>
    </row>
    <row r="23" spans="1:4" x14ac:dyDescent="0.3">
      <c r="A23" s="165" t="s">
        <v>371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C037-24ED-4A44-B7D5-EAAF7D93C913}">
  <dimension ref="A1:E14"/>
  <sheetViews>
    <sheetView workbookViewId="0">
      <selection activeCell="L24" sqref="L24"/>
    </sheetView>
  </sheetViews>
  <sheetFormatPr defaultColWidth="9.109375" defaultRowHeight="14.4" x14ac:dyDescent="0.3"/>
  <cols>
    <col min="1" max="1" width="16.5546875" style="165" customWidth="1"/>
    <col min="2" max="4" width="9.109375" style="165"/>
    <col min="5" max="5" width="11.6640625" style="165" customWidth="1"/>
    <col min="6" max="16384" width="9.109375" style="165"/>
  </cols>
  <sheetData>
    <row r="1" spans="1:5" s="142" customFormat="1" x14ac:dyDescent="0.3">
      <c r="A1" s="142" t="s">
        <v>382</v>
      </c>
    </row>
    <row r="2" spans="1:5" x14ac:dyDescent="0.3">
      <c r="A2" s="258"/>
      <c r="B2" s="258"/>
      <c r="C2" s="258"/>
      <c r="D2" s="258"/>
      <c r="E2" s="258"/>
    </row>
    <row r="3" spans="1:5" ht="43.2" x14ac:dyDescent="0.3">
      <c r="A3" s="274" t="s">
        <v>373</v>
      </c>
      <c r="B3" s="253" t="s">
        <v>108</v>
      </c>
      <c r="C3" s="253" t="s">
        <v>231</v>
      </c>
      <c r="D3" s="253" t="s">
        <v>0</v>
      </c>
      <c r="E3" s="275" t="s">
        <v>374</v>
      </c>
    </row>
    <row r="4" spans="1:5" x14ac:dyDescent="0.3">
      <c r="A4" s="276" t="s">
        <v>375</v>
      </c>
      <c r="B4" s="254">
        <v>616</v>
      </c>
      <c r="C4" s="254">
        <v>516</v>
      </c>
      <c r="D4" s="254">
        <v>1132</v>
      </c>
      <c r="E4" s="277">
        <f>C4/D4</f>
        <v>0.45583038869257952</v>
      </c>
    </row>
    <row r="5" spans="1:5" x14ac:dyDescent="0.3">
      <c r="A5" s="276" t="s">
        <v>376</v>
      </c>
      <c r="B5" s="254">
        <v>239</v>
      </c>
      <c r="C5" s="254">
        <v>250</v>
      </c>
      <c r="D5" s="254">
        <v>489</v>
      </c>
      <c r="E5" s="277">
        <f t="shared" ref="E5:E9" si="0">C5/D5</f>
        <v>0.5112474437627812</v>
      </c>
    </row>
    <row r="6" spans="1:5" x14ac:dyDescent="0.3">
      <c r="A6" s="276" t="s">
        <v>377</v>
      </c>
      <c r="B6" s="254">
        <v>149</v>
      </c>
      <c r="C6" s="254">
        <v>172</v>
      </c>
      <c r="D6" s="254">
        <v>321</v>
      </c>
      <c r="E6" s="277">
        <f t="shared" si="0"/>
        <v>0.53582554517133951</v>
      </c>
    </row>
    <row r="7" spans="1:5" x14ac:dyDescent="0.3">
      <c r="A7" s="276" t="s">
        <v>378</v>
      </c>
      <c r="B7" s="254">
        <v>119</v>
      </c>
      <c r="C7" s="254">
        <v>148</v>
      </c>
      <c r="D7" s="254">
        <v>267</v>
      </c>
      <c r="E7" s="277">
        <f t="shared" si="0"/>
        <v>0.55430711610486894</v>
      </c>
    </row>
    <row r="8" spans="1:5" x14ac:dyDescent="0.3">
      <c r="A8" s="276" t="s">
        <v>379</v>
      </c>
      <c r="B8" s="254">
        <v>72</v>
      </c>
      <c r="C8" s="254">
        <v>101</v>
      </c>
      <c r="D8" s="254">
        <v>173</v>
      </c>
      <c r="E8" s="277">
        <f t="shared" si="0"/>
        <v>0.58381502890173409</v>
      </c>
    </row>
    <row r="9" spans="1:5" x14ac:dyDescent="0.3">
      <c r="A9" s="274" t="s">
        <v>0</v>
      </c>
      <c r="B9" s="257">
        <v>1195</v>
      </c>
      <c r="C9" s="257">
        <v>1187</v>
      </c>
      <c r="D9" s="257">
        <v>2382</v>
      </c>
      <c r="E9" s="278">
        <f t="shared" si="0"/>
        <v>0.49832073887489503</v>
      </c>
    </row>
    <row r="13" spans="1:5" x14ac:dyDescent="0.3">
      <c r="A13" s="165" t="s">
        <v>380</v>
      </c>
    </row>
    <row r="14" spans="1:5" x14ac:dyDescent="0.3">
      <c r="A14" s="165" t="s">
        <v>381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9A7F-16A5-4045-B4F8-823B3D2FDBDA}">
  <dimension ref="A1:E14"/>
  <sheetViews>
    <sheetView workbookViewId="0">
      <selection activeCell="B22" sqref="B22"/>
    </sheetView>
  </sheetViews>
  <sheetFormatPr defaultColWidth="9.109375" defaultRowHeight="14.4" x14ac:dyDescent="0.3"/>
  <cols>
    <col min="1" max="4" width="9.109375" style="165"/>
    <col min="5" max="5" width="12.33203125" style="165" customWidth="1"/>
    <col min="6" max="16384" width="9.109375" style="165"/>
  </cols>
  <sheetData>
    <row r="1" spans="1:5" x14ac:dyDescent="0.3">
      <c r="A1" s="142" t="s">
        <v>384</v>
      </c>
    </row>
    <row r="2" spans="1:5" x14ac:dyDescent="0.3">
      <c r="A2" s="279"/>
      <c r="B2" s="279"/>
      <c r="C2" s="279"/>
      <c r="D2" s="279"/>
      <c r="E2" s="279"/>
    </row>
    <row r="3" spans="1:5" ht="43.2" x14ac:dyDescent="0.3">
      <c r="A3" s="280"/>
      <c r="B3" s="281" t="s">
        <v>108</v>
      </c>
      <c r="C3" s="281" t="s">
        <v>231</v>
      </c>
      <c r="D3" s="281" t="s">
        <v>0</v>
      </c>
      <c r="E3" s="282" t="s">
        <v>374</v>
      </c>
    </row>
    <row r="4" spans="1:5" x14ac:dyDescent="0.3">
      <c r="A4" s="283">
        <v>16</v>
      </c>
      <c r="B4" s="284">
        <v>727</v>
      </c>
      <c r="C4" s="284">
        <v>546</v>
      </c>
      <c r="D4" s="284">
        <v>1273</v>
      </c>
      <c r="E4" s="285">
        <f>C4/D4</f>
        <v>0.42890809112333073</v>
      </c>
    </row>
    <row r="5" spans="1:5" x14ac:dyDescent="0.3">
      <c r="A5" s="283">
        <v>17</v>
      </c>
      <c r="B5" s="284">
        <v>439</v>
      </c>
      <c r="C5" s="284">
        <v>311</v>
      </c>
      <c r="D5" s="284">
        <v>750</v>
      </c>
      <c r="E5" s="285">
        <f t="shared" ref="E5:E9" si="0">C5/D5</f>
        <v>0.41466666666666668</v>
      </c>
    </row>
    <row r="6" spans="1:5" x14ac:dyDescent="0.3">
      <c r="A6" s="283">
        <v>18</v>
      </c>
      <c r="B6" s="284">
        <v>34</v>
      </c>
      <c r="C6" s="284">
        <v>163</v>
      </c>
      <c r="D6" s="284">
        <v>197</v>
      </c>
      <c r="E6" s="285">
        <f t="shared" si="0"/>
        <v>0.82741116751269039</v>
      </c>
    </row>
    <row r="7" spans="1:5" x14ac:dyDescent="0.3">
      <c r="A7" s="283">
        <v>19</v>
      </c>
      <c r="B7" s="284">
        <v>4</v>
      </c>
      <c r="C7" s="284">
        <v>100</v>
      </c>
      <c r="D7" s="284">
        <v>104</v>
      </c>
      <c r="E7" s="285">
        <f t="shared" si="0"/>
        <v>0.96153846153846156</v>
      </c>
    </row>
    <row r="8" spans="1:5" x14ac:dyDescent="0.3">
      <c r="A8" s="283" t="s">
        <v>383</v>
      </c>
      <c r="B8" s="284">
        <v>3</v>
      </c>
      <c r="C8" s="284">
        <v>80</v>
      </c>
      <c r="D8" s="284">
        <v>83</v>
      </c>
      <c r="E8" s="285">
        <f t="shared" si="0"/>
        <v>0.96385542168674698</v>
      </c>
    </row>
    <row r="9" spans="1:5" s="142" customFormat="1" x14ac:dyDescent="0.3">
      <c r="A9" s="286" t="s">
        <v>0</v>
      </c>
      <c r="B9" s="287">
        <f>SUM(B4:B8)</f>
        <v>1207</v>
      </c>
      <c r="C9" s="287">
        <f t="shared" ref="C9:D9" si="1">SUM(C4:C8)</f>
        <v>1200</v>
      </c>
      <c r="D9" s="287">
        <f t="shared" si="1"/>
        <v>2407</v>
      </c>
      <c r="E9" s="288">
        <f t="shared" si="0"/>
        <v>0.49854590776900704</v>
      </c>
    </row>
    <row r="13" spans="1:5" x14ac:dyDescent="0.3">
      <c r="A13" s="165" t="s">
        <v>380</v>
      </c>
    </row>
    <row r="14" spans="1:5" x14ac:dyDescent="0.3">
      <c r="A14" s="165" t="s">
        <v>381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1139-6F68-4699-BEC1-58D7BD254ACC}">
  <dimension ref="A1:D11"/>
  <sheetViews>
    <sheetView workbookViewId="0">
      <selection activeCell="A11" sqref="A11"/>
    </sheetView>
  </sheetViews>
  <sheetFormatPr defaultRowHeight="14.4" x14ac:dyDescent="0.3"/>
  <cols>
    <col min="1" max="1" width="10.44140625" customWidth="1"/>
  </cols>
  <sheetData>
    <row r="1" spans="1:4" s="15" customFormat="1" x14ac:dyDescent="0.3">
      <c r="A1" s="15" t="s">
        <v>40</v>
      </c>
    </row>
    <row r="2" spans="1:4" ht="15" thickBot="1" x14ac:dyDescent="0.35"/>
    <row r="3" spans="1:4" ht="15" thickBot="1" x14ac:dyDescent="0.35">
      <c r="A3" s="48"/>
      <c r="B3" s="49" t="s">
        <v>13</v>
      </c>
      <c r="C3" s="49" t="s">
        <v>14</v>
      </c>
      <c r="D3" s="50" t="s">
        <v>36</v>
      </c>
    </row>
    <row r="4" spans="1:4" x14ac:dyDescent="0.3">
      <c r="A4" s="51" t="s">
        <v>37</v>
      </c>
      <c r="B4" s="52">
        <v>1029</v>
      </c>
      <c r="C4" s="52">
        <v>1176</v>
      </c>
      <c r="D4" s="53">
        <v>1226</v>
      </c>
    </row>
    <row r="5" spans="1:4" x14ac:dyDescent="0.3">
      <c r="A5" s="54" t="s">
        <v>38</v>
      </c>
      <c r="B5" s="55">
        <v>188</v>
      </c>
      <c r="C5" s="55">
        <v>216</v>
      </c>
      <c r="D5" s="56">
        <v>242</v>
      </c>
    </row>
    <row r="6" spans="1:4" ht="15" thickBot="1" x14ac:dyDescent="0.35">
      <c r="A6" s="57" t="s">
        <v>39</v>
      </c>
      <c r="B6" s="58">
        <v>18</v>
      </c>
      <c r="C6" s="58">
        <v>25</v>
      </c>
      <c r="D6" s="59">
        <v>14</v>
      </c>
    </row>
    <row r="7" spans="1:4" ht="15" thickBot="1" x14ac:dyDescent="0.35">
      <c r="A7" s="48" t="s">
        <v>0</v>
      </c>
      <c r="B7" s="49">
        <f>SUM(B4:B6)</f>
        <v>1235</v>
      </c>
      <c r="C7" s="49">
        <f t="shared" ref="C7:D7" si="0">SUM(C4:C6)</f>
        <v>1417</v>
      </c>
      <c r="D7" s="50">
        <f t="shared" si="0"/>
        <v>1482</v>
      </c>
    </row>
    <row r="11" spans="1:4" x14ac:dyDescent="0.3">
      <c r="A11" t="s">
        <v>55</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CC7E-E1BD-4654-B18B-15D8F633A1A0}">
  <dimension ref="A1:E21"/>
  <sheetViews>
    <sheetView workbookViewId="0">
      <selection activeCell="I20" sqref="I20"/>
    </sheetView>
  </sheetViews>
  <sheetFormatPr defaultColWidth="9.109375" defaultRowHeight="14.4" x14ac:dyDescent="0.3"/>
  <cols>
    <col min="1" max="1" width="39.33203125" style="165" customWidth="1"/>
    <col min="2" max="4" width="9.5546875" style="165" customWidth="1"/>
    <col min="5" max="5" width="11" style="165" customWidth="1"/>
    <col min="6" max="16384" width="9.109375" style="165"/>
  </cols>
  <sheetData>
    <row r="1" spans="1:5" x14ac:dyDescent="0.3">
      <c r="A1" s="142" t="s">
        <v>385</v>
      </c>
    </row>
    <row r="3" spans="1:5" ht="43.2" x14ac:dyDescent="0.3">
      <c r="A3" s="289"/>
      <c r="B3" s="281" t="s">
        <v>108</v>
      </c>
      <c r="C3" s="281" t="s">
        <v>231</v>
      </c>
      <c r="D3" s="281" t="s">
        <v>0</v>
      </c>
      <c r="E3" s="282" t="s">
        <v>374</v>
      </c>
    </row>
    <row r="4" spans="1:5" x14ac:dyDescent="0.3">
      <c r="A4" s="290" t="s">
        <v>18</v>
      </c>
      <c r="B4" s="291">
        <v>88</v>
      </c>
      <c r="C4" s="292">
        <v>78</v>
      </c>
      <c r="D4" s="293">
        <v>166</v>
      </c>
      <c r="E4" s="294">
        <f>C4/D4</f>
        <v>0.46987951807228917</v>
      </c>
    </row>
    <row r="5" spans="1:5" x14ac:dyDescent="0.3">
      <c r="A5" s="290" t="s">
        <v>19</v>
      </c>
      <c r="B5" s="291">
        <v>33</v>
      </c>
      <c r="C5" s="292">
        <v>66</v>
      </c>
      <c r="D5" s="293">
        <v>99</v>
      </c>
      <c r="E5" s="294">
        <f t="shared" ref="E5:E16" si="0">C5/D5</f>
        <v>0.66666666666666663</v>
      </c>
    </row>
    <row r="6" spans="1:5" x14ac:dyDescent="0.3">
      <c r="A6" s="290" t="s">
        <v>20</v>
      </c>
      <c r="B6" s="291">
        <v>58</v>
      </c>
      <c r="C6" s="292">
        <v>139</v>
      </c>
      <c r="D6" s="293">
        <v>197</v>
      </c>
      <c r="E6" s="294">
        <f t="shared" si="0"/>
        <v>0.70558375634517767</v>
      </c>
    </row>
    <row r="7" spans="1:5" x14ac:dyDescent="0.3">
      <c r="A7" s="290" t="s">
        <v>21</v>
      </c>
      <c r="B7" s="291">
        <v>530</v>
      </c>
      <c r="C7" s="292">
        <v>423</v>
      </c>
      <c r="D7" s="293">
        <v>953</v>
      </c>
      <c r="E7" s="294">
        <f t="shared" si="0"/>
        <v>0.44386149003147951</v>
      </c>
    </row>
    <row r="8" spans="1:5" x14ac:dyDescent="0.3">
      <c r="A8" s="290" t="s">
        <v>22</v>
      </c>
      <c r="B8" s="291">
        <v>61</v>
      </c>
      <c r="C8" s="292">
        <v>46</v>
      </c>
      <c r="D8" s="293">
        <v>107</v>
      </c>
      <c r="E8" s="294">
        <f t="shared" si="0"/>
        <v>0.42990654205607476</v>
      </c>
    </row>
    <row r="9" spans="1:5" x14ac:dyDescent="0.3">
      <c r="A9" s="290" t="s">
        <v>23</v>
      </c>
      <c r="B9" s="291">
        <v>193</v>
      </c>
      <c r="C9" s="292">
        <v>126</v>
      </c>
      <c r="D9" s="293">
        <v>319</v>
      </c>
      <c r="E9" s="294">
        <f t="shared" si="0"/>
        <v>0.39498432601880878</v>
      </c>
    </row>
    <row r="10" spans="1:5" x14ac:dyDescent="0.3">
      <c r="A10" s="290" t="s">
        <v>24</v>
      </c>
      <c r="B10" s="291">
        <v>41</v>
      </c>
      <c r="C10" s="292">
        <v>41</v>
      </c>
      <c r="D10" s="293">
        <v>82</v>
      </c>
      <c r="E10" s="294">
        <f t="shared" si="0"/>
        <v>0.5</v>
      </c>
    </row>
    <row r="11" spans="1:5" x14ac:dyDescent="0.3">
      <c r="A11" s="290" t="s">
        <v>25</v>
      </c>
      <c r="B11" s="291">
        <v>38</v>
      </c>
      <c r="C11" s="292">
        <v>54</v>
      </c>
      <c r="D11" s="293">
        <v>92</v>
      </c>
      <c r="E11" s="294">
        <f t="shared" si="0"/>
        <v>0.58695652173913049</v>
      </c>
    </row>
    <row r="12" spans="1:5" x14ac:dyDescent="0.3">
      <c r="A12" s="290" t="s">
        <v>26</v>
      </c>
      <c r="B12" s="291">
        <v>59</v>
      </c>
      <c r="C12" s="292">
        <v>73</v>
      </c>
      <c r="D12" s="293">
        <v>132</v>
      </c>
      <c r="E12" s="294">
        <f t="shared" si="0"/>
        <v>0.55303030303030298</v>
      </c>
    </row>
    <row r="13" spans="1:5" x14ac:dyDescent="0.3">
      <c r="A13" s="290" t="s">
        <v>27</v>
      </c>
      <c r="B13" s="291">
        <v>55</v>
      </c>
      <c r="C13" s="292">
        <v>50</v>
      </c>
      <c r="D13" s="293">
        <v>105</v>
      </c>
      <c r="E13" s="294">
        <f t="shared" si="0"/>
        <v>0.47619047619047616</v>
      </c>
    </row>
    <row r="14" spans="1:5" x14ac:dyDescent="0.3">
      <c r="A14" s="290" t="s">
        <v>28</v>
      </c>
      <c r="B14" s="291">
        <v>39</v>
      </c>
      <c r="C14" s="292">
        <v>91</v>
      </c>
      <c r="D14" s="293">
        <v>130</v>
      </c>
      <c r="E14" s="294">
        <f t="shared" si="0"/>
        <v>0.7</v>
      </c>
    </row>
    <row r="15" spans="1:5" x14ac:dyDescent="0.3">
      <c r="A15" s="295" t="s">
        <v>29</v>
      </c>
      <c r="B15" s="296">
        <v>12</v>
      </c>
      <c r="C15" s="297">
        <v>13</v>
      </c>
      <c r="D15" s="298">
        <v>25</v>
      </c>
      <c r="E15" s="294">
        <f t="shared" si="0"/>
        <v>0.52</v>
      </c>
    </row>
    <row r="16" spans="1:5" x14ac:dyDescent="0.3">
      <c r="A16" s="299" t="s">
        <v>30</v>
      </c>
      <c r="B16" s="300">
        <v>1207</v>
      </c>
      <c r="C16" s="301">
        <v>1200</v>
      </c>
      <c r="D16" s="302">
        <v>2407</v>
      </c>
      <c r="E16" s="303">
        <f t="shared" si="0"/>
        <v>0.49854590776900704</v>
      </c>
    </row>
    <row r="20" spans="1:1" x14ac:dyDescent="0.3">
      <c r="A20" s="165" t="s">
        <v>380</v>
      </c>
    </row>
    <row r="21" spans="1:1" x14ac:dyDescent="0.3">
      <c r="A21" s="165" t="s">
        <v>381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21A8-B896-42C9-9415-0E302DD042ED}">
  <dimension ref="A1:D27"/>
  <sheetViews>
    <sheetView workbookViewId="0">
      <selection activeCell="D4" sqref="D4"/>
    </sheetView>
  </sheetViews>
  <sheetFormatPr defaultRowHeight="14.4" x14ac:dyDescent="0.3"/>
  <cols>
    <col min="1" max="1" width="34.6640625" style="1" customWidth="1"/>
    <col min="2" max="16384" width="8.88671875" style="1"/>
  </cols>
  <sheetData>
    <row r="1" spans="1:4" s="12" customFormat="1" x14ac:dyDescent="0.3">
      <c r="A1" s="12" t="s">
        <v>405</v>
      </c>
    </row>
    <row r="3" spans="1:4" ht="57.6" x14ac:dyDescent="0.3">
      <c r="A3" s="304"/>
      <c r="B3" s="196" t="s">
        <v>386</v>
      </c>
      <c r="C3" s="196" t="s">
        <v>387</v>
      </c>
      <c r="D3" s="196" t="s">
        <v>388</v>
      </c>
    </row>
    <row r="4" spans="1:4" x14ac:dyDescent="0.3">
      <c r="A4" s="304" t="s">
        <v>389</v>
      </c>
      <c r="B4" s="304">
        <v>5703</v>
      </c>
      <c r="C4" s="305">
        <v>134</v>
      </c>
      <c r="D4" s="306">
        <f>(C4/B4)*100</f>
        <v>2.3496405400666318</v>
      </c>
    </row>
    <row r="5" spans="1:4" x14ac:dyDescent="0.3">
      <c r="A5" s="304" t="s">
        <v>390</v>
      </c>
      <c r="B5" s="304">
        <v>6054</v>
      </c>
      <c r="C5" s="305">
        <v>114</v>
      </c>
      <c r="D5" s="306">
        <f t="shared" ref="D5:D15" si="0">(C5/B5)*100</f>
        <v>1.8830525272547076</v>
      </c>
    </row>
    <row r="6" spans="1:4" x14ac:dyDescent="0.3">
      <c r="A6" s="304" t="s">
        <v>391</v>
      </c>
      <c r="B6" s="304">
        <v>9248</v>
      </c>
      <c r="C6" s="305">
        <v>143</v>
      </c>
      <c r="D6" s="306">
        <f t="shared" si="0"/>
        <v>1.5462802768166088</v>
      </c>
    </row>
    <row r="7" spans="1:4" x14ac:dyDescent="0.3">
      <c r="A7" s="304" t="s">
        <v>392</v>
      </c>
      <c r="B7" s="304">
        <v>12481</v>
      </c>
      <c r="C7" s="305">
        <v>748</v>
      </c>
      <c r="D7" s="306">
        <f t="shared" si="0"/>
        <v>5.9931095264802501</v>
      </c>
    </row>
    <row r="8" spans="1:4" x14ac:dyDescent="0.3">
      <c r="A8" s="304" t="s">
        <v>393</v>
      </c>
      <c r="B8" s="304">
        <v>5382</v>
      </c>
      <c r="C8" s="305">
        <v>82</v>
      </c>
      <c r="D8" s="306">
        <f t="shared" si="0"/>
        <v>1.5235971757710889</v>
      </c>
    </row>
    <row r="9" spans="1:4" x14ac:dyDescent="0.3">
      <c r="A9" s="304" t="s">
        <v>394</v>
      </c>
      <c r="B9" s="304">
        <v>6158</v>
      </c>
      <c r="C9" s="305">
        <v>210</v>
      </c>
      <c r="D9" s="306">
        <f t="shared" si="0"/>
        <v>3.4101981162715163</v>
      </c>
    </row>
    <row r="10" spans="1:4" x14ac:dyDescent="0.3">
      <c r="A10" s="304" t="s">
        <v>395</v>
      </c>
      <c r="B10" s="304">
        <v>4804</v>
      </c>
      <c r="C10" s="305">
        <v>53</v>
      </c>
      <c r="D10" s="306">
        <f t="shared" si="0"/>
        <v>1.1032472939217319</v>
      </c>
    </row>
    <row r="11" spans="1:4" x14ac:dyDescent="0.3">
      <c r="A11" s="304" t="s">
        <v>396</v>
      </c>
      <c r="B11" s="304">
        <v>5623</v>
      </c>
      <c r="C11" s="305">
        <v>99</v>
      </c>
      <c r="D11" s="306">
        <f t="shared" si="0"/>
        <v>1.760626000355682</v>
      </c>
    </row>
    <row r="12" spans="1:4" x14ac:dyDescent="0.3">
      <c r="A12" s="304" t="s">
        <v>397</v>
      </c>
      <c r="B12" s="304">
        <v>5204</v>
      </c>
      <c r="C12" s="305">
        <v>90</v>
      </c>
      <c r="D12" s="306">
        <f t="shared" si="0"/>
        <v>1.7294388931591083</v>
      </c>
    </row>
    <row r="13" spans="1:4" x14ac:dyDescent="0.3">
      <c r="A13" s="304" t="s">
        <v>90</v>
      </c>
      <c r="B13" s="304">
        <v>6437</v>
      </c>
      <c r="C13" s="305">
        <v>85</v>
      </c>
      <c r="D13" s="306">
        <f t="shared" si="0"/>
        <v>1.3204909119154886</v>
      </c>
    </row>
    <row r="14" spans="1:4" x14ac:dyDescent="0.3">
      <c r="A14" s="304" t="s">
        <v>398</v>
      </c>
      <c r="B14" s="304">
        <v>7605</v>
      </c>
      <c r="C14" s="305">
        <v>97</v>
      </c>
      <c r="D14" s="306">
        <f t="shared" si="0"/>
        <v>1.2754766600920449</v>
      </c>
    </row>
    <row r="15" spans="1:4" x14ac:dyDescent="0.3">
      <c r="A15" s="307" t="s">
        <v>399</v>
      </c>
      <c r="B15" s="307">
        <v>74699</v>
      </c>
      <c r="C15" s="308">
        <v>1862</v>
      </c>
      <c r="D15" s="309">
        <f t="shared" si="0"/>
        <v>2.4926705846129131</v>
      </c>
    </row>
    <row r="19" spans="1:1" x14ac:dyDescent="0.3">
      <c r="A19" s="1" t="s">
        <v>290</v>
      </c>
    </row>
    <row r="20" spans="1:1" x14ac:dyDescent="0.3">
      <c r="A20" s="1" t="s">
        <v>400</v>
      </c>
    </row>
    <row r="22" spans="1:1" x14ac:dyDescent="0.3">
      <c r="A22" s="1" t="s">
        <v>401</v>
      </c>
    </row>
    <row r="23" spans="1:1" x14ac:dyDescent="0.3">
      <c r="A23" s="16" t="s">
        <v>402</v>
      </c>
    </row>
    <row r="24" spans="1:1" x14ac:dyDescent="0.3">
      <c r="A24" s="16"/>
    </row>
    <row r="25" spans="1:1" x14ac:dyDescent="0.3">
      <c r="A25" s="1" t="s">
        <v>403</v>
      </c>
    </row>
    <row r="27" spans="1:1" x14ac:dyDescent="0.3">
      <c r="A27" s="1" t="s">
        <v>404</v>
      </c>
    </row>
  </sheetData>
  <hyperlinks>
    <hyperlink ref="A23" r:id="rId1" display="https://www.nisra.gov.uk/publications/2024-mid-year-population-estimates-northern-ireland-and-estimates-population-aged-85" xr:uid="{70712FEB-5A58-4EDF-9FFF-A2BE7FCF41E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4D4F8-D081-4E06-8CD3-7C2F9994A7A7}">
  <dimension ref="A1:E14"/>
  <sheetViews>
    <sheetView workbookViewId="0"/>
  </sheetViews>
  <sheetFormatPr defaultRowHeight="14.4" x14ac:dyDescent="0.3"/>
  <cols>
    <col min="1" max="1" width="8.88671875" style="1"/>
    <col min="2" max="2" width="11.77734375" style="1" bestFit="1" customWidth="1"/>
    <col min="3" max="3" width="8.88671875" style="1"/>
    <col min="4" max="4" width="12.44140625" style="1" customWidth="1"/>
    <col min="5" max="5" width="11.44140625" style="1" customWidth="1"/>
    <col min="6" max="16384" width="8.88671875" style="1"/>
  </cols>
  <sheetData>
    <row r="1" spans="1:5" s="12" customFormat="1" x14ac:dyDescent="0.3">
      <c r="A1" s="12" t="s">
        <v>411</v>
      </c>
    </row>
    <row r="3" spans="1:5" ht="43.2" x14ac:dyDescent="0.3">
      <c r="A3" s="310"/>
      <c r="B3" s="311" t="s">
        <v>108</v>
      </c>
      <c r="C3" s="311" t="s">
        <v>231</v>
      </c>
      <c r="D3" s="311" t="s">
        <v>406</v>
      </c>
      <c r="E3" s="312" t="s">
        <v>407</v>
      </c>
    </row>
    <row r="4" spans="1:5" x14ac:dyDescent="0.3">
      <c r="A4" s="313" t="s">
        <v>13</v>
      </c>
      <c r="B4" s="314">
        <v>629</v>
      </c>
      <c r="C4" s="314">
        <v>607</v>
      </c>
      <c r="D4" s="314">
        <v>1236</v>
      </c>
      <c r="E4" s="315">
        <f>C4/D4</f>
        <v>0.49110032362459549</v>
      </c>
    </row>
    <row r="5" spans="1:5" x14ac:dyDescent="0.3">
      <c r="A5" s="313" t="s">
        <v>14</v>
      </c>
      <c r="B5" s="314">
        <v>734</v>
      </c>
      <c r="C5" s="314">
        <v>682</v>
      </c>
      <c r="D5" s="314">
        <v>1416</v>
      </c>
      <c r="E5" s="315">
        <f t="shared" ref="E5:E7" si="0">C5/D5</f>
        <v>0.48163841807909602</v>
      </c>
    </row>
    <row r="6" spans="1:5" x14ac:dyDescent="0.3">
      <c r="A6" s="313" t="s">
        <v>36</v>
      </c>
      <c r="B6" s="314">
        <v>845</v>
      </c>
      <c r="C6" s="314">
        <v>737</v>
      </c>
      <c r="D6" s="314">
        <v>1582</v>
      </c>
      <c r="E6" s="315">
        <f t="shared" si="0"/>
        <v>0.46586599241466498</v>
      </c>
    </row>
    <row r="7" spans="1:5" x14ac:dyDescent="0.3">
      <c r="A7" s="313" t="s">
        <v>408</v>
      </c>
      <c r="B7" s="314">
        <v>1114</v>
      </c>
      <c r="C7" s="314">
        <v>842</v>
      </c>
      <c r="D7" s="314">
        <v>1956</v>
      </c>
      <c r="E7" s="315">
        <f t="shared" si="0"/>
        <v>0.43047034764826175</v>
      </c>
    </row>
    <row r="11" spans="1:5" x14ac:dyDescent="0.3">
      <c r="A11" s="1" t="s">
        <v>409</v>
      </c>
    </row>
    <row r="13" spans="1:5" x14ac:dyDescent="0.3">
      <c r="A13" s="1" t="s">
        <v>54</v>
      </c>
    </row>
    <row r="14" spans="1:5" x14ac:dyDescent="0.3">
      <c r="A14" s="1" t="s">
        <v>410</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1495-0439-49A7-AC28-E771156C6107}">
  <dimension ref="A1:E25"/>
  <sheetViews>
    <sheetView workbookViewId="0">
      <selection activeCell="H21" sqref="H21"/>
    </sheetView>
  </sheetViews>
  <sheetFormatPr defaultColWidth="22.5546875" defaultRowHeight="14.4" x14ac:dyDescent="0.3"/>
  <cols>
    <col min="1" max="1" width="11.77734375" style="251" customWidth="1"/>
    <col min="2" max="2" width="13.21875" style="251" customWidth="1"/>
    <col min="3" max="3" width="12.44140625" style="251" customWidth="1"/>
    <col min="4" max="4" width="13.44140625" style="251" bestFit="1" customWidth="1"/>
    <col min="5" max="5" width="14.6640625" style="251" customWidth="1"/>
    <col min="6" max="16384" width="22.5546875" style="251"/>
  </cols>
  <sheetData>
    <row r="1" spans="1:5" s="322" customFormat="1" x14ac:dyDescent="0.3">
      <c r="A1" s="322" t="s">
        <v>430</v>
      </c>
    </row>
    <row r="3" spans="1:5" ht="43.2" x14ac:dyDescent="0.3">
      <c r="A3" s="321"/>
      <c r="B3" s="320" t="s">
        <v>231</v>
      </c>
      <c r="C3" s="320" t="s">
        <v>108</v>
      </c>
      <c r="D3" s="320" t="s">
        <v>429</v>
      </c>
      <c r="E3" s="320" t="s">
        <v>428</v>
      </c>
    </row>
    <row r="4" spans="1:5" x14ac:dyDescent="0.3">
      <c r="A4" s="318" t="s">
        <v>427</v>
      </c>
      <c r="B4" s="319">
        <v>484</v>
      </c>
      <c r="C4" s="319">
        <v>542</v>
      </c>
      <c r="D4" s="319">
        <v>1026</v>
      </c>
      <c r="E4" s="316">
        <f t="shared" ref="E4:E19" si="0">B4/D4</f>
        <v>0.47173489278752434</v>
      </c>
    </row>
    <row r="5" spans="1:5" x14ac:dyDescent="0.3">
      <c r="A5" s="318" t="s">
        <v>426</v>
      </c>
      <c r="B5" s="319">
        <v>496</v>
      </c>
      <c r="C5" s="319">
        <v>547</v>
      </c>
      <c r="D5" s="319">
        <v>1043</v>
      </c>
      <c r="E5" s="316">
        <f t="shared" si="0"/>
        <v>0.47555129434324067</v>
      </c>
    </row>
    <row r="6" spans="1:5" x14ac:dyDescent="0.3">
      <c r="A6" s="318" t="s">
        <v>425</v>
      </c>
      <c r="B6" s="319">
        <v>479</v>
      </c>
      <c r="C6" s="319">
        <v>516</v>
      </c>
      <c r="D6" s="319">
        <v>995</v>
      </c>
      <c r="E6" s="316">
        <f t="shared" si="0"/>
        <v>0.48140703517587941</v>
      </c>
    </row>
    <row r="7" spans="1:5" x14ac:dyDescent="0.3">
      <c r="A7" s="318" t="s">
        <v>424</v>
      </c>
      <c r="B7" s="319">
        <v>443</v>
      </c>
      <c r="C7" s="319">
        <v>461</v>
      </c>
      <c r="D7" s="319">
        <v>904</v>
      </c>
      <c r="E7" s="316">
        <f t="shared" si="0"/>
        <v>0.49004424778761063</v>
      </c>
    </row>
    <row r="8" spans="1:5" x14ac:dyDescent="0.3">
      <c r="A8" s="318" t="s">
        <v>247</v>
      </c>
      <c r="B8" s="317">
        <v>1011</v>
      </c>
      <c r="C8" s="317">
        <v>988</v>
      </c>
      <c r="D8" s="317">
        <v>1999</v>
      </c>
      <c r="E8" s="316">
        <f t="shared" si="0"/>
        <v>0.50575287643821909</v>
      </c>
    </row>
    <row r="9" spans="1:5" x14ac:dyDescent="0.3">
      <c r="A9" s="318" t="s">
        <v>423</v>
      </c>
      <c r="B9" s="317">
        <v>968</v>
      </c>
      <c r="C9" s="317">
        <v>961</v>
      </c>
      <c r="D9" s="317">
        <v>1929</v>
      </c>
      <c r="E9" s="316">
        <f t="shared" si="0"/>
        <v>0.50181441161223428</v>
      </c>
    </row>
    <row r="10" spans="1:5" x14ac:dyDescent="0.3">
      <c r="A10" s="318" t="s">
        <v>422</v>
      </c>
      <c r="B10" s="317">
        <v>916</v>
      </c>
      <c r="C10" s="317">
        <v>882</v>
      </c>
      <c r="D10" s="317">
        <v>1798</v>
      </c>
      <c r="E10" s="316">
        <f t="shared" si="0"/>
        <v>0.50945494994438267</v>
      </c>
    </row>
    <row r="11" spans="1:5" x14ac:dyDescent="0.3">
      <c r="A11" s="318" t="s">
        <v>421</v>
      </c>
      <c r="B11" s="317">
        <v>804</v>
      </c>
      <c r="C11" s="317">
        <v>782</v>
      </c>
      <c r="D11" s="317">
        <v>1586</v>
      </c>
      <c r="E11" s="316">
        <f t="shared" si="0"/>
        <v>0.50693568726355609</v>
      </c>
    </row>
    <row r="12" spans="1:5" x14ac:dyDescent="0.3">
      <c r="A12" s="318" t="s">
        <v>248</v>
      </c>
      <c r="B12" s="317">
        <v>1324</v>
      </c>
      <c r="C12" s="317">
        <v>1147</v>
      </c>
      <c r="D12" s="317">
        <v>2471</v>
      </c>
      <c r="E12" s="316">
        <f t="shared" si="0"/>
        <v>0.53581545932820718</v>
      </c>
    </row>
    <row r="13" spans="1:5" x14ac:dyDescent="0.3">
      <c r="A13" s="318" t="s">
        <v>420</v>
      </c>
      <c r="B13" s="317">
        <v>1256</v>
      </c>
      <c r="C13" s="317">
        <v>1070</v>
      </c>
      <c r="D13" s="317">
        <v>2326</v>
      </c>
      <c r="E13" s="316">
        <f t="shared" si="0"/>
        <v>0.53998280309544278</v>
      </c>
    </row>
    <row r="14" spans="1:5" x14ac:dyDescent="0.3">
      <c r="A14" s="318" t="s">
        <v>419</v>
      </c>
      <c r="B14" s="317">
        <v>1171</v>
      </c>
      <c r="C14" s="317">
        <v>967</v>
      </c>
      <c r="D14" s="317">
        <v>2138</v>
      </c>
      <c r="E14" s="316">
        <f t="shared" si="0"/>
        <v>0.54770813844714683</v>
      </c>
    </row>
    <row r="15" spans="1:5" x14ac:dyDescent="0.3">
      <c r="A15" s="318" t="s">
        <v>418</v>
      </c>
      <c r="B15" s="317">
        <v>1053</v>
      </c>
      <c r="C15" s="317">
        <v>859</v>
      </c>
      <c r="D15" s="317">
        <v>1912</v>
      </c>
      <c r="E15" s="316">
        <f t="shared" si="0"/>
        <v>0.55073221757322177</v>
      </c>
    </row>
    <row r="16" spans="1:5" x14ac:dyDescent="0.3">
      <c r="A16" s="318" t="s">
        <v>249</v>
      </c>
      <c r="B16" s="317">
        <v>1498</v>
      </c>
      <c r="C16" s="317">
        <v>1509</v>
      </c>
      <c r="D16" s="317">
        <v>3007</v>
      </c>
      <c r="E16" s="316">
        <f t="shared" si="0"/>
        <v>0.49817093448619887</v>
      </c>
    </row>
    <row r="17" spans="1:5" x14ac:dyDescent="0.3">
      <c r="A17" s="318" t="s">
        <v>417</v>
      </c>
      <c r="B17" s="317">
        <v>1405</v>
      </c>
      <c r="C17" s="317">
        <v>1456</v>
      </c>
      <c r="D17" s="317">
        <v>2861</v>
      </c>
      <c r="E17" s="316">
        <f t="shared" si="0"/>
        <v>0.49108703250611674</v>
      </c>
    </row>
    <row r="18" spans="1:5" x14ac:dyDescent="0.3">
      <c r="A18" s="318" t="s">
        <v>416</v>
      </c>
      <c r="B18" s="317">
        <v>1322</v>
      </c>
      <c r="C18" s="317">
        <v>1341</v>
      </c>
      <c r="D18" s="317">
        <v>2663</v>
      </c>
      <c r="E18" s="316">
        <f t="shared" si="0"/>
        <v>0.49643259481787455</v>
      </c>
    </row>
    <row r="19" spans="1:5" x14ac:dyDescent="0.3">
      <c r="A19" s="318" t="s">
        <v>415</v>
      </c>
      <c r="B19" s="317">
        <v>1195</v>
      </c>
      <c r="C19" s="317">
        <v>1210</v>
      </c>
      <c r="D19" s="317">
        <v>2405</v>
      </c>
      <c r="E19" s="316">
        <f t="shared" si="0"/>
        <v>0.49688149688149691</v>
      </c>
    </row>
    <row r="23" spans="1:5" x14ac:dyDescent="0.3">
      <c r="A23" s="251" t="s">
        <v>414</v>
      </c>
    </row>
    <row r="24" spans="1:5" x14ac:dyDescent="0.3">
      <c r="A24" s="251" t="s">
        <v>413</v>
      </c>
    </row>
    <row r="25" spans="1:5" x14ac:dyDescent="0.3">
      <c r="A25" s="251" t="s">
        <v>412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3DE3-285F-4BA3-A5E3-11F224DE0B10}">
  <dimension ref="A1:F13"/>
  <sheetViews>
    <sheetView workbookViewId="0"/>
  </sheetViews>
  <sheetFormatPr defaultRowHeight="14.4" x14ac:dyDescent="0.3"/>
  <sheetData>
    <row r="1" spans="1:6" s="15" customFormat="1" x14ac:dyDescent="0.3">
      <c r="A1" s="331" t="s">
        <v>437</v>
      </c>
    </row>
    <row r="3" spans="1:6" ht="24" x14ac:dyDescent="0.3">
      <c r="A3" s="332"/>
      <c r="B3" s="333" t="s">
        <v>431</v>
      </c>
      <c r="C3" s="333" t="s">
        <v>432</v>
      </c>
      <c r="D3" s="333" t="s">
        <v>433</v>
      </c>
      <c r="E3" s="333" t="s">
        <v>434</v>
      </c>
      <c r="F3" s="333" t="s">
        <v>0</v>
      </c>
    </row>
    <row r="4" spans="1:6" x14ac:dyDescent="0.3">
      <c r="A4" s="334" t="s">
        <v>13</v>
      </c>
      <c r="B4" s="335">
        <v>725</v>
      </c>
      <c r="C4" s="335">
        <v>378</v>
      </c>
      <c r="D4" s="335">
        <v>59</v>
      </c>
      <c r="E4" s="335">
        <v>74</v>
      </c>
      <c r="F4" s="336">
        <v>1236</v>
      </c>
    </row>
    <row r="5" spans="1:6" x14ac:dyDescent="0.3">
      <c r="A5" s="334" t="s">
        <v>14</v>
      </c>
      <c r="B5" s="335">
        <v>827</v>
      </c>
      <c r="C5" s="335">
        <v>429</v>
      </c>
      <c r="D5" s="335">
        <v>78</v>
      </c>
      <c r="E5" s="335">
        <v>82</v>
      </c>
      <c r="F5" s="336">
        <v>1416</v>
      </c>
    </row>
    <row r="6" spans="1:6" x14ac:dyDescent="0.3">
      <c r="A6" s="334" t="s">
        <v>36</v>
      </c>
      <c r="B6" s="335">
        <v>933</v>
      </c>
      <c r="C6" s="335">
        <v>484</v>
      </c>
      <c r="D6" s="335">
        <v>98</v>
      </c>
      <c r="E6" s="335">
        <v>67</v>
      </c>
      <c r="F6" s="336">
        <v>1582</v>
      </c>
    </row>
    <row r="7" spans="1:6" x14ac:dyDescent="0.3">
      <c r="A7" s="334" t="s">
        <v>408</v>
      </c>
      <c r="B7" s="335">
        <v>1198</v>
      </c>
      <c r="C7" s="335">
        <v>568</v>
      </c>
      <c r="D7" s="335">
        <v>96</v>
      </c>
      <c r="E7" s="335">
        <v>94</v>
      </c>
      <c r="F7" s="336">
        <v>1956</v>
      </c>
    </row>
    <row r="8" spans="1:6" ht="22.8" x14ac:dyDescent="0.3">
      <c r="A8" s="334" t="s">
        <v>435</v>
      </c>
      <c r="B8" s="335">
        <v>1188</v>
      </c>
      <c r="C8" s="335">
        <v>498</v>
      </c>
      <c r="D8" s="335">
        <v>101</v>
      </c>
      <c r="E8" s="335">
        <v>71</v>
      </c>
      <c r="F8" s="336">
        <v>1858</v>
      </c>
    </row>
    <row r="12" spans="1:6" s="337" customFormat="1" ht="11.4" x14ac:dyDescent="0.2">
      <c r="A12" s="337" t="s">
        <v>380</v>
      </c>
    </row>
    <row r="13" spans="1:6" s="337" customFormat="1" ht="11.4" x14ac:dyDescent="0.2">
      <c r="A13" s="337" t="s">
        <v>436</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D968-AAB9-4170-882A-18402D72FD22}">
  <dimension ref="A1:G13"/>
  <sheetViews>
    <sheetView workbookViewId="0"/>
  </sheetViews>
  <sheetFormatPr defaultRowHeight="14.4" x14ac:dyDescent="0.3"/>
  <sheetData>
    <row r="1" spans="1:7" x14ac:dyDescent="0.3">
      <c r="A1" s="331" t="s">
        <v>438</v>
      </c>
    </row>
    <row r="3" spans="1:7" ht="24" x14ac:dyDescent="0.3">
      <c r="A3" s="338"/>
      <c r="B3" s="339" t="s">
        <v>233</v>
      </c>
      <c r="C3" s="339" t="s">
        <v>234</v>
      </c>
      <c r="D3" s="339" t="s">
        <v>215</v>
      </c>
      <c r="E3" s="339" t="s">
        <v>235</v>
      </c>
      <c r="F3" s="339" t="s">
        <v>0</v>
      </c>
      <c r="G3" s="340"/>
    </row>
    <row r="4" spans="1:7" x14ac:dyDescent="0.3">
      <c r="A4" s="341" t="s">
        <v>13</v>
      </c>
      <c r="B4" s="342">
        <v>479</v>
      </c>
      <c r="C4" s="342">
        <v>283</v>
      </c>
      <c r="D4" s="342">
        <v>40</v>
      </c>
      <c r="E4" s="342">
        <v>434</v>
      </c>
      <c r="F4" s="342">
        <v>1236</v>
      </c>
      <c r="G4" s="340"/>
    </row>
    <row r="5" spans="1:7" x14ac:dyDescent="0.3">
      <c r="A5" s="341" t="s">
        <v>14</v>
      </c>
      <c r="B5" s="342">
        <v>505</v>
      </c>
      <c r="C5" s="342">
        <v>294</v>
      </c>
      <c r="D5" s="342">
        <v>53</v>
      </c>
      <c r="E5" s="342">
        <v>564</v>
      </c>
      <c r="F5" s="342">
        <v>1416</v>
      </c>
      <c r="G5" s="340"/>
    </row>
    <row r="6" spans="1:7" x14ac:dyDescent="0.3">
      <c r="A6" s="341" t="s">
        <v>36</v>
      </c>
      <c r="B6" s="342">
        <v>475</v>
      </c>
      <c r="C6" s="342">
        <v>390</v>
      </c>
      <c r="D6" s="342">
        <v>89</v>
      </c>
      <c r="E6" s="342">
        <v>628</v>
      </c>
      <c r="F6" s="342">
        <v>1582</v>
      </c>
      <c r="G6" s="340"/>
    </row>
    <row r="7" spans="1:7" x14ac:dyDescent="0.3">
      <c r="A7" s="341" t="s">
        <v>408</v>
      </c>
      <c r="B7" s="342">
        <v>555</v>
      </c>
      <c r="C7" s="342">
        <v>426</v>
      </c>
      <c r="D7" s="342">
        <v>91</v>
      </c>
      <c r="E7" s="342">
        <v>884</v>
      </c>
      <c r="F7" s="342">
        <v>1956</v>
      </c>
      <c r="G7" s="340"/>
    </row>
    <row r="8" spans="1:7" ht="22.8" x14ac:dyDescent="0.3">
      <c r="A8" s="334" t="s">
        <v>435</v>
      </c>
      <c r="B8" s="342">
        <v>578</v>
      </c>
      <c r="C8" s="342">
        <v>351</v>
      </c>
      <c r="D8" s="342">
        <v>56</v>
      </c>
      <c r="E8" s="342">
        <v>873</v>
      </c>
      <c r="F8" s="342">
        <v>1858</v>
      </c>
      <c r="G8" s="340"/>
    </row>
    <row r="12" spans="1:7" s="337" customFormat="1" ht="11.4" x14ac:dyDescent="0.2">
      <c r="A12" s="337" t="s">
        <v>380</v>
      </c>
    </row>
    <row r="13" spans="1:7" s="337" customFormat="1" ht="11.4" x14ac:dyDescent="0.2">
      <c r="A13" s="337" t="s">
        <v>436</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6C5-5BF3-4DDE-8607-A969622340B5}">
  <dimension ref="A1:F13"/>
  <sheetViews>
    <sheetView workbookViewId="0"/>
  </sheetViews>
  <sheetFormatPr defaultRowHeight="14.4" x14ac:dyDescent="0.3"/>
  <sheetData>
    <row r="1" spans="1:6" x14ac:dyDescent="0.3">
      <c r="A1" s="331" t="s">
        <v>440</v>
      </c>
    </row>
    <row r="3" spans="1:6" ht="36" x14ac:dyDescent="0.3">
      <c r="A3" s="343"/>
      <c r="B3" s="344" t="s">
        <v>237</v>
      </c>
      <c r="C3" s="344" t="s">
        <v>439</v>
      </c>
      <c r="D3" s="344" t="s">
        <v>235</v>
      </c>
      <c r="E3" s="344" t="s">
        <v>0</v>
      </c>
      <c r="F3" s="345"/>
    </row>
    <row r="4" spans="1:6" x14ac:dyDescent="0.3">
      <c r="A4" s="346" t="s">
        <v>13</v>
      </c>
      <c r="B4" s="347">
        <v>1056</v>
      </c>
      <c r="C4" s="347">
        <v>37</v>
      </c>
      <c r="D4" s="347">
        <v>143</v>
      </c>
      <c r="E4" s="347">
        <v>1236</v>
      </c>
      <c r="F4" s="345"/>
    </row>
    <row r="5" spans="1:6" x14ac:dyDescent="0.3">
      <c r="A5" s="346" t="s">
        <v>14</v>
      </c>
      <c r="B5" s="347">
        <v>1174</v>
      </c>
      <c r="C5" s="347">
        <v>74</v>
      </c>
      <c r="D5" s="347">
        <v>168</v>
      </c>
      <c r="E5" s="347">
        <v>1416</v>
      </c>
      <c r="F5" s="345"/>
    </row>
    <row r="6" spans="1:6" x14ac:dyDescent="0.3">
      <c r="A6" s="346" t="s">
        <v>36</v>
      </c>
      <c r="B6" s="347">
        <v>1280</v>
      </c>
      <c r="C6" s="347">
        <v>116</v>
      </c>
      <c r="D6" s="347">
        <v>186</v>
      </c>
      <c r="E6" s="347">
        <v>1582</v>
      </c>
      <c r="F6" s="345"/>
    </row>
    <row r="7" spans="1:6" x14ac:dyDescent="0.3">
      <c r="A7" s="346" t="s">
        <v>408</v>
      </c>
      <c r="B7" s="347">
        <v>1612</v>
      </c>
      <c r="C7" s="347">
        <v>170</v>
      </c>
      <c r="D7" s="347">
        <v>174</v>
      </c>
      <c r="E7" s="347">
        <v>1956</v>
      </c>
      <c r="F7" s="345"/>
    </row>
    <row r="8" spans="1:6" ht="22.8" x14ac:dyDescent="0.3">
      <c r="A8" s="334" t="s">
        <v>435</v>
      </c>
      <c r="B8" s="347">
        <v>1309</v>
      </c>
      <c r="C8" s="347">
        <v>138</v>
      </c>
      <c r="D8" s="347">
        <v>411</v>
      </c>
      <c r="E8" s="347">
        <v>1858</v>
      </c>
      <c r="F8" s="345"/>
    </row>
    <row r="12" spans="1:6" s="337" customFormat="1" ht="11.4" x14ac:dyDescent="0.2">
      <c r="A12" s="337" t="s">
        <v>380</v>
      </c>
    </row>
    <row r="13" spans="1:6" s="337" customFormat="1" ht="11.4" x14ac:dyDescent="0.2">
      <c r="A13" s="337" t="s">
        <v>436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DEAAA-E412-454C-A185-C8DA825D10B0}">
  <dimension ref="A1:G23"/>
  <sheetViews>
    <sheetView workbookViewId="0"/>
  </sheetViews>
  <sheetFormatPr defaultRowHeight="14.4" x14ac:dyDescent="0.3"/>
  <cols>
    <col min="1" max="1" width="16.5546875" customWidth="1"/>
  </cols>
  <sheetData>
    <row r="1" spans="1:7" x14ac:dyDescent="0.3">
      <c r="A1" s="331" t="s">
        <v>452</v>
      </c>
    </row>
    <row r="2" spans="1:7" x14ac:dyDescent="0.3">
      <c r="A2" s="348"/>
      <c r="B2" s="348"/>
      <c r="C2" s="348"/>
      <c r="D2" s="348"/>
      <c r="E2" s="348"/>
      <c r="F2" s="348"/>
      <c r="G2" s="348"/>
    </row>
    <row r="3" spans="1:7" ht="24" x14ac:dyDescent="0.3">
      <c r="A3" s="349"/>
      <c r="B3" s="350" t="s">
        <v>13</v>
      </c>
      <c r="C3" s="350" t="s">
        <v>14</v>
      </c>
      <c r="D3" s="350" t="s">
        <v>36</v>
      </c>
      <c r="E3" s="350" t="s">
        <v>408</v>
      </c>
      <c r="F3" s="351" t="s">
        <v>435</v>
      </c>
      <c r="G3" s="348"/>
    </row>
    <row r="4" spans="1:7" x14ac:dyDescent="0.3">
      <c r="A4" s="352" t="s">
        <v>441</v>
      </c>
      <c r="B4" s="353" t="s">
        <v>74</v>
      </c>
      <c r="C4" s="353" t="s">
        <v>74</v>
      </c>
      <c r="D4" s="353" t="s">
        <v>74</v>
      </c>
      <c r="E4" s="353" t="s">
        <v>74</v>
      </c>
      <c r="F4" s="353">
        <v>0</v>
      </c>
      <c r="G4" s="348"/>
    </row>
    <row r="5" spans="1:7" x14ac:dyDescent="0.3">
      <c r="A5" s="352" t="s">
        <v>442</v>
      </c>
      <c r="B5" s="353">
        <v>7</v>
      </c>
      <c r="C5" s="353">
        <v>18</v>
      </c>
      <c r="D5" s="353">
        <v>37</v>
      </c>
      <c r="E5" s="353">
        <v>49</v>
      </c>
      <c r="F5" s="353">
        <v>29</v>
      </c>
      <c r="G5" s="348"/>
    </row>
    <row r="6" spans="1:7" x14ac:dyDescent="0.3">
      <c r="A6" s="352" t="s">
        <v>443</v>
      </c>
      <c r="B6" s="353" t="s">
        <v>74</v>
      </c>
      <c r="C6" s="353" t="s">
        <v>74</v>
      </c>
      <c r="D6" s="353" t="s">
        <v>74</v>
      </c>
      <c r="E6" s="353">
        <v>0</v>
      </c>
      <c r="F6" s="353">
        <v>0</v>
      </c>
      <c r="G6" s="348"/>
    </row>
    <row r="7" spans="1:7" x14ac:dyDescent="0.3">
      <c r="A7" s="352" t="s">
        <v>444</v>
      </c>
      <c r="B7" s="353" t="s">
        <v>74</v>
      </c>
      <c r="C7" s="353" t="s">
        <v>74</v>
      </c>
      <c r="D7" s="353" t="s">
        <v>74</v>
      </c>
      <c r="E7" s="353">
        <v>10</v>
      </c>
      <c r="F7" s="353" t="s">
        <v>74</v>
      </c>
      <c r="G7" s="348"/>
    </row>
    <row r="8" spans="1:7" x14ac:dyDescent="0.3">
      <c r="A8" s="352" t="s">
        <v>445</v>
      </c>
      <c r="B8" s="353">
        <v>0</v>
      </c>
      <c r="C8" s="353" t="s">
        <v>74</v>
      </c>
      <c r="D8" s="353">
        <v>0</v>
      </c>
      <c r="E8" s="353" t="s">
        <v>74</v>
      </c>
      <c r="F8" s="353" t="s">
        <v>74</v>
      </c>
      <c r="G8" s="348"/>
    </row>
    <row r="9" spans="1:7" x14ac:dyDescent="0.3">
      <c r="A9" s="352" t="s">
        <v>446</v>
      </c>
      <c r="B9" s="353">
        <v>0</v>
      </c>
      <c r="C9" s="353">
        <v>0</v>
      </c>
      <c r="D9" s="353" t="s">
        <v>74</v>
      </c>
      <c r="E9" s="353" t="s">
        <v>74</v>
      </c>
      <c r="F9" s="353" t="s">
        <v>74</v>
      </c>
      <c r="G9" s="348"/>
    </row>
    <row r="10" spans="1:7" x14ac:dyDescent="0.3">
      <c r="A10" s="352" t="s">
        <v>447</v>
      </c>
      <c r="B10" s="353" t="s">
        <v>74</v>
      </c>
      <c r="C10" s="353" t="s">
        <v>74</v>
      </c>
      <c r="D10" s="353">
        <v>6</v>
      </c>
      <c r="E10" s="353" t="s">
        <v>74</v>
      </c>
      <c r="F10" s="353" t="s">
        <v>74</v>
      </c>
      <c r="G10" s="348"/>
    </row>
    <row r="11" spans="1:7" x14ac:dyDescent="0.3">
      <c r="A11" s="352" t="s">
        <v>448</v>
      </c>
      <c r="B11" s="353">
        <v>0</v>
      </c>
      <c r="C11" s="353">
        <v>0</v>
      </c>
      <c r="D11" s="353">
        <v>0</v>
      </c>
      <c r="E11" s="353" t="s">
        <v>74</v>
      </c>
      <c r="F11" s="353">
        <v>0</v>
      </c>
      <c r="G11" s="348"/>
    </row>
    <row r="12" spans="1:7" x14ac:dyDescent="0.3">
      <c r="A12" s="352" t="s">
        <v>449</v>
      </c>
      <c r="B12" s="353">
        <v>5</v>
      </c>
      <c r="C12" s="353">
        <v>7</v>
      </c>
      <c r="D12" s="353">
        <v>25</v>
      </c>
      <c r="E12" s="353">
        <v>21</v>
      </c>
      <c r="F12" s="353">
        <v>21</v>
      </c>
      <c r="G12" s="348"/>
    </row>
    <row r="13" spans="1:7" x14ac:dyDescent="0.3">
      <c r="A13" s="352" t="s">
        <v>215</v>
      </c>
      <c r="B13" s="353">
        <v>15</v>
      </c>
      <c r="C13" s="353">
        <v>38</v>
      </c>
      <c r="D13" s="353">
        <v>39</v>
      </c>
      <c r="E13" s="353">
        <v>78</v>
      </c>
      <c r="F13" s="353">
        <v>80</v>
      </c>
      <c r="G13" s="348"/>
    </row>
    <row r="14" spans="1:7" x14ac:dyDescent="0.3">
      <c r="A14" s="352" t="s">
        <v>450</v>
      </c>
      <c r="B14" s="353">
        <v>0</v>
      </c>
      <c r="C14" s="353">
        <v>0</v>
      </c>
      <c r="D14" s="353" t="s">
        <v>74</v>
      </c>
      <c r="E14" s="353" t="s">
        <v>74</v>
      </c>
      <c r="F14" s="353">
        <v>0</v>
      </c>
      <c r="G14" s="348"/>
    </row>
    <row r="15" spans="1:7" x14ac:dyDescent="0.3">
      <c r="A15" s="352" t="s">
        <v>451</v>
      </c>
      <c r="B15" s="353" t="s">
        <v>74</v>
      </c>
      <c r="C15" s="353" t="s">
        <v>74</v>
      </c>
      <c r="D15" s="353">
        <v>0</v>
      </c>
      <c r="E15" s="353" t="s">
        <v>74</v>
      </c>
      <c r="F15" s="353">
        <v>0</v>
      </c>
      <c r="G15" s="348"/>
    </row>
    <row r="16" spans="1:7" x14ac:dyDescent="0.3">
      <c r="A16" s="352" t="s">
        <v>237</v>
      </c>
      <c r="B16" s="353">
        <v>1056</v>
      </c>
      <c r="C16" s="353">
        <v>1174</v>
      </c>
      <c r="D16" s="353">
        <v>1280</v>
      </c>
      <c r="E16" s="353">
        <v>1612</v>
      </c>
      <c r="F16" s="353">
        <v>1309</v>
      </c>
      <c r="G16" s="348"/>
    </row>
    <row r="17" spans="1:7" x14ac:dyDescent="0.3">
      <c r="A17" s="352" t="s">
        <v>39</v>
      </c>
      <c r="B17" s="353">
        <v>143</v>
      </c>
      <c r="C17" s="353">
        <v>168</v>
      </c>
      <c r="D17" s="353">
        <v>186</v>
      </c>
      <c r="E17" s="353">
        <v>174</v>
      </c>
      <c r="F17" s="353">
        <v>411</v>
      </c>
      <c r="G17" s="348"/>
    </row>
    <row r="18" spans="1:7" x14ac:dyDescent="0.3">
      <c r="A18" s="354" t="s">
        <v>0</v>
      </c>
      <c r="B18" s="355">
        <v>1236</v>
      </c>
      <c r="C18" s="355">
        <v>1416</v>
      </c>
      <c r="D18" s="355">
        <v>1582</v>
      </c>
      <c r="E18" s="355">
        <v>1956</v>
      </c>
      <c r="F18" s="355">
        <v>1858</v>
      </c>
      <c r="G18" s="348"/>
    </row>
    <row r="22" spans="1:7" s="337" customFormat="1" ht="11.4" x14ac:dyDescent="0.2">
      <c r="A22" s="337" t="s">
        <v>380</v>
      </c>
    </row>
    <row r="23" spans="1:7" s="337" customFormat="1" ht="11.4" x14ac:dyDescent="0.2">
      <c r="A23" s="337" t="s">
        <v>436</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CD0-08B4-4769-92D0-C9B8CAB351A9}">
  <dimension ref="A1:E13"/>
  <sheetViews>
    <sheetView workbookViewId="0"/>
  </sheetViews>
  <sheetFormatPr defaultRowHeight="14.4" x14ac:dyDescent="0.3"/>
  <cols>
    <col min="2" max="2" width="10.88671875" customWidth="1"/>
    <col min="3" max="3" width="10.77734375" customWidth="1"/>
  </cols>
  <sheetData>
    <row r="1" spans="1:5" x14ac:dyDescent="0.3">
      <c r="A1" s="331" t="s">
        <v>455</v>
      </c>
    </row>
    <row r="3" spans="1:5" ht="24" x14ac:dyDescent="0.3">
      <c r="A3" s="356"/>
      <c r="B3" s="357" t="s">
        <v>453</v>
      </c>
      <c r="C3" s="357" t="s">
        <v>454</v>
      </c>
      <c r="D3" s="357" t="s">
        <v>0</v>
      </c>
      <c r="E3" s="358"/>
    </row>
    <row r="4" spans="1:5" x14ac:dyDescent="0.3">
      <c r="A4" s="359" t="s">
        <v>13</v>
      </c>
      <c r="B4" s="360">
        <v>1231</v>
      </c>
      <c r="C4" s="360">
        <v>5</v>
      </c>
      <c r="D4" s="360">
        <v>1236</v>
      </c>
      <c r="E4" s="358"/>
    </row>
    <row r="5" spans="1:5" x14ac:dyDescent="0.3">
      <c r="A5" s="359" t="s">
        <v>14</v>
      </c>
      <c r="B5" s="360">
        <v>1397</v>
      </c>
      <c r="C5" s="360">
        <v>19</v>
      </c>
      <c r="D5" s="360">
        <v>1416</v>
      </c>
      <c r="E5" s="358"/>
    </row>
    <row r="6" spans="1:5" x14ac:dyDescent="0.3">
      <c r="A6" s="359" t="s">
        <v>36</v>
      </c>
      <c r="B6" s="360">
        <v>1564</v>
      </c>
      <c r="C6" s="360">
        <v>18</v>
      </c>
      <c r="D6" s="360">
        <v>1582</v>
      </c>
      <c r="E6" s="358"/>
    </row>
    <row r="7" spans="1:5" x14ac:dyDescent="0.3">
      <c r="A7" s="359" t="s">
        <v>408</v>
      </c>
      <c r="B7" s="360">
        <v>1886</v>
      </c>
      <c r="C7" s="360">
        <v>70</v>
      </c>
      <c r="D7" s="360">
        <v>1956</v>
      </c>
      <c r="E7" s="358"/>
    </row>
    <row r="8" spans="1:5" ht="22.8" x14ac:dyDescent="0.3">
      <c r="A8" s="334" t="s">
        <v>435</v>
      </c>
      <c r="B8" s="360">
        <v>1854</v>
      </c>
      <c r="C8" s="360">
        <v>4</v>
      </c>
      <c r="D8" s="360">
        <v>1858</v>
      </c>
      <c r="E8" s="358"/>
    </row>
    <row r="12" spans="1:5" s="337" customFormat="1" ht="11.4" x14ac:dyDescent="0.2">
      <c r="A12" s="337" t="s">
        <v>380</v>
      </c>
    </row>
    <row r="13" spans="1:5" s="337" customFormat="1" ht="11.4" x14ac:dyDescent="0.2">
      <c r="A13" s="337" t="s">
        <v>436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54CC-B5BB-4E41-AE92-A15958C51AAD}">
  <dimension ref="A1:F13"/>
  <sheetViews>
    <sheetView workbookViewId="0"/>
  </sheetViews>
  <sheetFormatPr defaultRowHeight="14.4" x14ac:dyDescent="0.3"/>
  <sheetData>
    <row r="1" spans="1:6" x14ac:dyDescent="0.3">
      <c r="A1" s="331" t="s">
        <v>456</v>
      </c>
    </row>
    <row r="2" spans="1:6" x14ac:dyDescent="0.3">
      <c r="A2" s="361"/>
      <c r="B2" s="361"/>
      <c r="C2" s="361"/>
      <c r="D2" s="361"/>
      <c r="E2" s="361"/>
      <c r="F2" s="361"/>
    </row>
    <row r="3" spans="1:6" ht="24" x14ac:dyDescent="0.3">
      <c r="A3" s="362"/>
      <c r="B3" s="363" t="s">
        <v>243</v>
      </c>
      <c r="C3" s="363" t="s">
        <v>215</v>
      </c>
      <c r="D3" s="363" t="s">
        <v>235</v>
      </c>
      <c r="E3" s="363" t="s">
        <v>0</v>
      </c>
      <c r="F3" s="361"/>
    </row>
    <row r="4" spans="1:6" x14ac:dyDescent="0.3">
      <c r="A4" s="364" t="s">
        <v>13</v>
      </c>
      <c r="B4" s="365">
        <v>1106</v>
      </c>
      <c r="C4" s="365">
        <v>3</v>
      </c>
      <c r="D4" s="365">
        <v>127</v>
      </c>
      <c r="E4" s="365">
        <v>1236</v>
      </c>
      <c r="F4" s="361"/>
    </row>
    <row r="5" spans="1:6" x14ac:dyDescent="0.3">
      <c r="A5" s="364" t="s">
        <v>14</v>
      </c>
      <c r="B5" s="365">
        <v>1173</v>
      </c>
      <c r="C5" s="365">
        <v>3</v>
      </c>
      <c r="D5" s="365">
        <v>240</v>
      </c>
      <c r="E5" s="365">
        <v>1416</v>
      </c>
      <c r="F5" s="361"/>
    </row>
    <row r="6" spans="1:6" x14ac:dyDescent="0.3">
      <c r="A6" s="364" t="s">
        <v>36</v>
      </c>
      <c r="B6" s="365">
        <v>1333</v>
      </c>
      <c r="C6" s="365">
        <v>3</v>
      </c>
      <c r="D6" s="365">
        <v>246</v>
      </c>
      <c r="E6" s="365">
        <v>1582</v>
      </c>
      <c r="F6" s="361"/>
    </row>
    <row r="7" spans="1:6" x14ac:dyDescent="0.3">
      <c r="A7" s="364" t="s">
        <v>408</v>
      </c>
      <c r="B7" s="365">
        <v>1673</v>
      </c>
      <c r="C7" s="365">
        <v>3</v>
      </c>
      <c r="D7" s="365">
        <v>280</v>
      </c>
      <c r="E7" s="365">
        <v>1956</v>
      </c>
      <c r="F7" s="361"/>
    </row>
    <row r="8" spans="1:6" ht="22.8" x14ac:dyDescent="0.3">
      <c r="A8" s="334" t="s">
        <v>435</v>
      </c>
      <c r="B8" s="365">
        <v>1360</v>
      </c>
      <c r="C8" s="365">
        <v>3</v>
      </c>
      <c r="D8" s="365">
        <v>495</v>
      </c>
      <c r="E8" s="365">
        <v>1858</v>
      </c>
      <c r="F8" s="361"/>
    </row>
    <row r="12" spans="1:6" s="337" customFormat="1" ht="11.4" x14ac:dyDescent="0.2">
      <c r="A12" s="337" t="s">
        <v>380</v>
      </c>
    </row>
    <row r="13" spans="1:6" s="337" customFormat="1" ht="11.4" x14ac:dyDescent="0.2">
      <c r="A13" s="337" t="s">
        <v>436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2DFFA-6B82-4AFE-B09A-939B87F7DDBB}">
  <dimension ref="A1:D25"/>
  <sheetViews>
    <sheetView workbookViewId="0">
      <selection activeCell="A25" sqref="A25"/>
    </sheetView>
  </sheetViews>
  <sheetFormatPr defaultRowHeight="14.4" x14ac:dyDescent="0.3"/>
  <cols>
    <col min="1" max="1" width="30.109375" customWidth="1"/>
  </cols>
  <sheetData>
    <row r="1" spans="1:4" s="12" customFormat="1" x14ac:dyDescent="0.3">
      <c r="A1" s="12" t="s">
        <v>41</v>
      </c>
    </row>
    <row r="2" spans="1:4" s="1" customFormat="1" x14ac:dyDescent="0.3"/>
    <row r="3" spans="1:4" s="1" customFormat="1" ht="22.8" x14ac:dyDescent="0.3">
      <c r="A3" s="60" t="s">
        <v>42</v>
      </c>
      <c r="B3" s="64" t="s">
        <v>16</v>
      </c>
      <c r="C3" s="65" t="s">
        <v>17</v>
      </c>
      <c r="D3" s="65" t="s">
        <v>0</v>
      </c>
    </row>
    <row r="4" spans="1:4" s="1" customFormat="1" x14ac:dyDescent="0.3">
      <c r="A4" s="61" t="s">
        <v>18</v>
      </c>
      <c r="B4" s="66">
        <v>1</v>
      </c>
      <c r="C4" s="66">
        <v>80</v>
      </c>
      <c r="D4" s="66">
        <v>81</v>
      </c>
    </row>
    <row r="5" spans="1:4" s="1" customFormat="1" x14ac:dyDescent="0.3">
      <c r="A5" s="61" t="s">
        <v>19</v>
      </c>
      <c r="B5" s="66">
        <v>47</v>
      </c>
      <c r="C5" s="66">
        <v>31</v>
      </c>
      <c r="D5" s="66">
        <v>78</v>
      </c>
    </row>
    <row r="6" spans="1:4" s="1" customFormat="1" ht="22.8" x14ac:dyDescent="0.3">
      <c r="A6" s="61" t="s">
        <v>20</v>
      </c>
      <c r="B6" s="66">
        <v>5</v>
      </c>
      <c r="C6" s="66">
        <v>114</v>
      </c>
      <c r="D6" s="66">
        <v>119</v>
      </c>
    </row>
    <row r="7" spans="1:4" s="1" customFormat="1" x14ac:dyDescent="0.3">
      <c r="A7" s="61" t="s">
        <v>21</v>
      </c>
      <c r="B7" s="66">
        <v>7</v>
      </c>
      <c r="C7" s="66">
        <v>616</v>
      </c>
      <c r="D7" s="66">
        <v>623</v>
      </c>
    </row>
    <row r="8" spans="1:4" s="1" customFormat="1" x14ac:dyDescent="0.3">
      <c r="A8" s="61" t="s">
        <v>22</v>
      </c>
      <c r="B8" s="66">
        <v>9</v>
      </c>
      <c r="C8" s="66">
        <v>55</v>
      </c>
      <c r="D8" s="66">
        <v>64</v>
      </c>
    </row>
    <row r="9" spans="1:4" s="1" customFormat="1" x14ac:dyDescent="0.3">
      <c r="A9" s="61" t="s">
        <v>23</v>
      </c>
      <c r="B9" s="66">
        <v>3</v>
      </c>
      <c r="C9" s="66">
        <v>176</v>
      </c>
      <c r="D9" s="66">
        <v>179</v>
      </c>
    </row>
    <row r="10" spans="1:4" s="1" customFormat="1" x14ac:dyDescent="0.3">
      <c r="A10" s="61" t="s">
        <v>24</v>
      </c>
      <c r="B10" s="66">
        <v>12</v>
      </c>
      <c r="C10" s="66">
        <v>45</v>
      </c>
      <c r="D10" s="66">
        <v>57</v>
      </c>
    </row>
    <row r="11" spans="1:4" s="1" customFormat="1" x14ac:dyDescent="0.3">
      <c r="A11" s="61" t="s">
        <v>25</v>
      </c>
      <c r="B11" s="66">
        <v>29</v>
      </c>
      <c r="C11" s="66">
        <v>52</v>
      </c>
      <c r="D11" s="66">
        <v>81</v>
      </c>
    </row>
    <row r="12" spans="1:4" s="1" customFormat="1" x14ac:dyDescent="0.3">
      <c r="A12" s="61" t="s">
        <v>26</v>
      </c>
      <c r="B12" s="66">
        <v>0</v>
      </c>
      <c r="C12" s="66">
        <v>103</v>
      </c>
      <c r="D12" s="66">
        <v>103</v>
      </c>
    </row>
    <row r="13" spans="1:4" s="1" customFormat="1" x14ac:dyDescent="0.3">
      <c r="A13" s="61" t="s">
        <v>27</v>
      </c>
      <c r="B13" s="66">
        <v>23</v>
      </c>
      <c r="C13" s="66">
        <v>34</v>
      </c>
      <c r="D13" s="66">
        <v>57</v>
      </c>
    </row>
    <row r="14" spans="1:4" s="1" customFormat="1" x14ac:dyDescent="0.3">
      <c r="A14" s="61" t="s">
        <v>28</v>
      </c>
      <c r="B14" s="66">
        <v>27</v>
      </c>
      <c r="C14" s="66">
        <v>60</v>
      </c>
      <c r="D14" s="66">
        <v>87</v>
      </c>
    </row>
    <row r="15" spans="1:4" s="1" customFormat="1" x14ac:dyDescent="0.3">
      <c r="A15" s="62" t="s">
        <v>29</v>
      </c>
      <c r="B15" s="66">
        <v>0</v>
      </c>
      <c r="C15" s="66">
        <v>15</v>
      </c>
      <c r="D15" s="66">
        <v>15</v>
      </c>
    </row>
    <row r="16" spans="1:4" s="1" customFormat="1" x14ac:dyDescent="0.3">
      <c r="A16" s="63" t="s">
        <v>30</v>
      </c>
      <c r="B16" s="66">
        <v>163</v>
      </c>
      <c r="C16" s="66">
        <v>1381</v>
      </c>
      <c r="D16" s="66">
        <v>1544</v>
      </c>
    </row>
    <row r="17" spans="1:1" s="1" customFormat="1" x14ac:dyDescent="0.3"/>
    <row r="18" spans="1:1" s="1" customFormat="1" x14ac:dyDescent="0.3"/>
    <row r="19" spans="1:1" s="1" customFormat="1" x14ac:dyDescent="0.3"/>
    <row r="20" spans="1:1" x14ac:dyDescent="0.3">
      <c r="A20" t="s">
        <v>31</v>
      </c>
    </row>
    <row r="21" spans="1:1" x14ac:dyDescent="0.3">
      <c r="A21" t="s">
        <v>68</v>
      </c>
    </row>
    <row r="22" spans="1:1" x14ac:dyDescent="0.3">
      <c r="A22" s="43" t="s">
        <v>33</v>
      </c>
    </row>
    <row r="23" spans="1:1" x14ac:dyDescent="0.3">
      <c r="A23" t="s">
        <v>34</v>
      </c>
    </row>
    <row r="25" spans="1:1" x14ac:dyDescent="0.3">
      <c r="A25" t="s">
        <v>70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C1F1-39C9-4151-8972-B2A56A800E3E}">
  <dimension ref="A1:E13"/>
  <sheetViews>
    <sheetView workbookViewId="0"/>
  </sheetViews>
  <sheetFormatPr defaultRowHeight="14.4" x14ac:dyDescent="0.3"/>
  <sheetData>
    <row r="1" spans="1:5" x14ac:dyDescent="0.3">
      <c r="A1" s="331" t="s">
        <v>459</v>
      </c>
    </row>
    <row r="3" spans="1:5" x14ac:dyDescent="0.3">
      <c r="A3" s="366"/>
      <c r="B3" s="367" t="s">
        <v>457</v>
      </c>
      <c r="C3" s="367" t="s">
        <v>458</v>
      </c>
      <c r="D3" s="367" t="s">
        <v>0</v>
      </c>
      <c r="E3" s="368"/>
    </row>
    <row r="4" spans="1:5" x14ac:dyDescent="0.3">
      <c r="A4" s="369" t="s">
        <v>13</v>
      </c>
      <c r="B4" s="370">
        <v>1208</v>
      </c>
      <c r="C4" s="370">
        <v>28</v>
      </c>
      <c r="D4" s="370">
        <v>1236</v>
      </c>
      <c r="E4" s="368"/>
    </row>
    <row r="5" spans="1:5" x14ac:dyDescent="0.3">
      <c r="A5" s="369" t="s">
        <v>14</v>
      </c>
      <c r="B5" s="370">
        <v>1407</v>
      </c>
      <c r="C5" s="370">
        <v>9</v>
      </c>
      <c r="D5" s="370">
        <v>1416</v>
      </c>
      <c r="E5" s="368"/>
    </row>
    <row r="6" spans="1:5" x14ac:dyDescent="0.3">
      <c r="A6" s="369" t="s">
        <v>36</v>
      </c>
      <c r="B6" s="370">
        <v>1576</v>
      </c>
      <c r="C6" s="370">
        <v>6</v>
      </c>
      <c r="D6" s="370">
        <v>1582</v>
      </c>
      <c r="E6" s="368"/>
    </row>
    <row r="7" spans="1:5" x14ac:dyDescent="0.3">
      <c r="A7" s="369" t="s">
        <v>408</v>
      </c>
      <c r="B7" s="370">
        <v>1952</v>
      </c>
      <c r="C7" s="370">
        <v>4</v>
      </c>
      <c r="D7" s="370">
        <v>1956</v>
      </c>
      <c r="E7" s="368"/>
    </row>
    <row r="8" spans="1:5" ht="22.8" x14ac:dyDescent="0.3">
      <c r="A8" s="334" t="s">
        <v>435</v>
      </c>
      <c r="B8" s="370">
        <v>1849</v>
      </c>
      <c r="C8" s="370">
        <v>9</v>
      </c>
      <c r="D8" s="370">
        <v>1858</v>
      </c>
      <c r="E8" s="368"/>
    </row>
    <row r="12" spans="1:5" s="337" customFormat="1" ht="11.4" x14ac:dyDescent="0.2">
      <c r="A12" s="337" t="s">
        <v>380</v>
      </c>
    </row>
    <row r="13" spans="1:5" s="337" customFormat="1" ht="11.4" x14ac:dyDescent="0.2">
      <c r="A13" s="337" t="s">
        <v>436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C4D1B-3A0E-4B52-AACE-723C0A6FD589}">
  <dimension ref="A1:C22"/>
  <sheetViews>
    <sheetView workbookViewId="0"/>
  </sheetViews>
  <sheetFormatPr defaultRowHeight="14.4" x14ac:dyDescent="0.3"/>
  <cols>
    <col min="1" max="1" width="28.44140625" customWidth="1"/>
  </cols>
  <sheetData>
    <row r="1" spans="1:3" x14ac:dyDescent="0.3">
      <c r="A1" s="331" t="s">
        <v>460</v>
      </c>
    </row>
    <row r="3" spans="1:3" x14ac:dyDescent="0.3">
      <c r="A3" s="371"/>
      <c r="B3" s="372" t="s">
        <v>1</v>
      </c>
      <c r="C3" s="373"/>
    </row>
    <row r="4" spans="1:3" x14ac:dyDescent="0.3">
      <c r="A4" s="374" t="s">
        <v>441</v>
      </c>
      <c r="B4" s="375" t="s">
        <v>74</v>
      </c>
      <c r="C4" s="373"/>
    </row>
    <row r="5" spans="1:3" x14ac:dyDescent="0.3">
      <c r="A5" s="374" t="s">
        <v>442</v>
      </c>
      <c r="B5" s="375">
        <v>65</v>
      </c>
      <c r="C5" s="373"/>
    </row>
    <row r="6" spans="1:3" x14ac:dyDescent="0.3">
      <c r="A6" s="374" t="s">
        <v>443</v>
      </c>
      <c r="B6" s="375" t="s">
        <v>74</v>
      </c>
      <c r="C6" s="373"/>
    </row>
    <row r="7" spans="1:3" x14ac:dyDescent="0.3">
      <c r="A7" s="374" t="s">
        <v>444</v>
      </c>
      <c r="B7" s="375">
        <v>13</v>
      </c>
      <c r="C7" s="373"/>
    </row>
    <row r="8" spans="1:3" x14ac:dyDescent="0.3">
      <c r="A8" s="374" t="s">
        <v>445</v>
      </c>
      <c r="B8" s="375" t="s">
        <v>74</v>
      </c>
      <c r="C8" s="373"/>
    </row>
    <row r="9" spans="1:3" x14ac:dyDescent="0.3">
      <c r="A9" s="374" t="s">
        <v>446</v>
      </c>
      <c r="B9" s="375" t="s">
        <v>74</v>
      </c>
      <c r="C9" s="373"/>
    </row>
    <row r="10" spans="1:3" x14ac:dyDescent="0.3">
      <c r="A10" s="374" t="s">
        <v>447</v>
      </c>
      <c r="B10" s="375" t="s">
        <v>74</v>
      </c>
      <c r="C10" s="373"/>
    </row>
    <row r="11" spans="1:3" x14ac:dyDescent="0.3">
      <c r="A11" s="374" t="s">
        <v>448</v>
      </c>
      <c r="B11" s="375" t="s">
        <v>74</v>
      </c>
      <c r="C11" s="373"/>
    </row>
    <row r="12" spans="1:3" x14ac:dyDescent="0.3">
      <c r="A12" s="374" t="s">
        <v>449</v>
      </c>
      <c r="B12" s="375">
        <v>41</v>
      </c>
      <c r="C12" s="373"/>
    </row>
    <row r="13" spans="1:3" x14ac:dyDescent="0.3">
      <c r="A13" s="374" t="s">
        <v>215</v>
      </c>
      <c r="B13" s="375">
        <v>143</v>
      </c>
      <c r="C13" s="373"/>
    </row>
    <row r="14" spans="1:3" x14ac:dyDescent="0.3">
      <c r="A14" s="374" t="s">
        <v>450</v>
      </c>
      <c r="B14" s="375" t="s">
        <v>74</v>
      </c>
      <c r="C14" s="373"/>
    </row>
    <row r="15" spans="1:3" x14ac:dyDescent="0.3">
      <c r="A15" s="374" t="s">
        <v>237</v>
      </c>
      <c r="B15" s="375">
        <v>2612</v>
      </c>
      <c r="C15" s="373"/>
    </row>
    <row r="16" spans="1:3" x14ac:dyDescent="0.3">
      <c r="A16" s="374" t="s">
        <v>39</v>
      </c>
      <c r="B16" s="375">
        <v>598</v>
      </c>
      <c r="C16" s="373"/>
    </row>
    <row r="17" spans="1:3" x14ac:dyDescent="0.3">
      <c r="A17" s="376" t="s">
        <v>0</v>
      </c>
      <c r="B17" s="377">
        <v>3485</v>
      </c>
      <c r="C17" s="373"/>
    </row>
    <row r="21" spans="1:3" s="337" customFormat="1" ht="11.4" x14ac:dyDescent="0.2">
      <c r="A21" s="337" t="s">
        <v>380</v>
      </c>
    </row>
    <row r="22" spans="1:3" s="337" customFormat="1" ht="11.4" x14ac:dyDescent="0.2">
      <c r="A22" s="337" t="s">
        <v>436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5B8D-47BF-4B67-BAF8-D7785277D505}">
  <dimension ref="A1:C11"/>
  <sheetViews>
    <sheetView workbookViewId="0"/>
  </sheetViews>
  <sheetFormatPr defaultRowHeight="14.4" x14ac:dyDescent="0.3"/>
  <sheetData>
    <row r="1" spans="1:3" x14ac:dyDescent="0.3">
      <c r="A1" s="331" t="s">
        <v>461</v>
      </c>
    </row>
    <row r="3" spans="1:3" x14ac:dyDescent="0.3">
      <c r="A3" s="378"/>
      <c r="B3" s="379" t="s">
        <v>1</v>
      </c>
      <c r="C3" s="380"/>
    </row>
    <row r="4" spans="1:3" x14ac:dyDescent="0.3">
      <c r="A4" s="381" t="s">
        <v>457</v>
      </c>
      <c r="B4" s="382">
        <v>3470</v>
      </c>
      <c r="C4" s="380"/>
    </row>
    <row r="5" spans="1:3" x14ac:dyDescent="0.3">
      <c r="A5" s="381" t="s">
        <v>458</v>
      </c>
      <c r="B5" s="382">
        <v>15</v>
      </c>
      <c r="C5" s="380"/>
    </row>
    <row r="6" spans="1:3" x14ac:dyDescent="0.3">
      <c r="A6" s="383" t="s">
        <v>0</v>
      </c>
      <c r="B6" s="384">
        <v>3485</v>
      </c>
      <c r="C6" s="380"/>
    </row>
    <row r="10" spans="1:3" s="337" customFormat="1" ht="11.4" x14ac:dyDescent="0.2">
      <c r="A10" s="337" t="s">
        <v>380</v>
      </c>
    </row>
    <row r="11" spans="1:3" s="337" customFormat="1" ht="11.4" x14ac:dyDescent="0.2">
      <c r="A11" s="337" t="s">
        <v>436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8CD7-9EBC-4E58-9618-01583ED0C0B0}">
  <dimension ref="A1:D11"/>
  <sheetViews>
    <sheetView workbookViewId="0">
      <selection activeCell="A11" sqref="A11"/>
    </sheetView>
  </sheetViews>
  <sheetFormatPr defaultColWidth="9.109375" defaultRowHeight="14.4" x14ac:dyDescent="0.3"/>
  <cols>
    <col min="1" max="1" width="19" style="1" customWidth="1"/>
    <col min="2" max="4" width="9.5546875" style="1" customWidth="1"/>
    <col min="5" max="16384" width="9.109375" style="1"/>
  </cols>
  <sheetData>
    <row r="1" spans="1:4" s="12" customFormat="1" x14ac:dyDescent="0.3">
      <c r="A1" s="12" t="s">
        <v>51</v>
      </c>
    </row>
    <row r="3" spans="1:4" ht="15.9" customHeight="1" x14ac:dyDescent="0.3">
      <c r="A3" s="67"/>
      <c r="B3" s="68" t="s">
        <v>43</v>
      </c>
      <c r="C3" s="69" t="s">
        <v>44</v>
      </c>
      <c r="D3" s="70" t="s">
        <v>0</v>
      </c>
    </row>
    <row r="4" spans="1:4" ht="17.100000000000001" customHeight="1" x14ac:dyDescent="0.3">
      <c r="A4" s="71" t="s">
        <v>13</v>
      </c>
      <c r="B4" s="72">
        <v>463</v>
      </c>
      <c r="C4" s="73">
        <v>772</v>
      </c>
      <c r="D4" s="74">
        <v>1235</v>
      </c>
    </row>
    <row r="5" spans="1:4" ht="17.100000000000001" customHeight="1" x14ac:dyDescent="0.3">
      <c r="A5" s="75" t="s">
        <v>14</v>
      </c>
      <c r="B5" s="76">
        <v>539</v>
      </c>
      <c r="C5" s="77">
        <v>876</v>
      </c>
      <c r="D5" s="78">
        <v>1415</v>
      </c>
    </row>
    <row r="6" spans="1:4" ht="17.100000000000001" customHeight="1" x14ac:dyDescent="0.3">
      <c r="A6" s="75" t="s">
        <v>36</v>
      </c>
      <c r="B6" s="76">
        <v>635</v>
      </c>
      <c r="C6" s="77">
        <v>945</v>
      </c>
      <c r="D6" s="78">
        <v>1580</v>
      </c>
    </row>
    <row r="7" spans="1:4" ht="22.8" x14ac:dyDescent="0.3">
      <c r="A7" s="75" t="s">
        <v>45</v>
      </c>
      <c r="B7" s="76">
        <v>674</v>
      </c>
      <c r="C7" s="77">
        <v>1026</v>
      </c>
      <c r="D7" s="78">
        <v>1700</v>
      </c>
    </row>
    <row r="11" spans="1:4" x14ac:dyDescent="0.3">
      <c r="A11" s="1" t="s">
        <v>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6D3C-D711-4EC3-8130-D826C5F1F574}">
  <dimension ref="A1:E11"/>
  <sheetViews>
    <sheetView workbookViewId="0">
      <selection activeCell="B3" sqref="B3"/>
    </sheetView>
  </sheetViews>
  <sheetFormatPr defaultColWidth="9.109375" defaultRowHeight="14.4" x14ac:dyDescent="0.3"/>
  <cols>
    <col min="1" max="1" width="18.109375" style="1" customWidth="1"/>
    <col min="2" max="4" width="9.5546875" style="1" customWidth="1"/>
    <col min="5" max="16384" width="9.109375" style="1"/>
  </cols>
  <sheetData>
    <row r="1" spans="1:5" x14ac:dyDescent="0.3">
      <c r="A1" s="12" t="s">
        <v>52</v>
      </c>
    </row>
    <row r="2" spans="1:5" ht="15" customHeight="1" x14ac:dyDescent="0.3"/>
    <row r="3" spans="1:5" ht="24.6" x14ac:dyDescent="0.3">
      <c r="A3" s="79"/>
      <c r="B3" s="80" t="s">
        <v>46</v>
      </c>
      <c r="C3" s="81" t="s">
        <v>47</v>
      </c>
      <c r="D3" s="82" t="s">
        <v>0</v>
      </c>
      <c r="E3" s="83" t="s">
        <v>48</v>
      </c>
    </row>
    <row r="4" spans="1:5" ht="17.100000000000001" customHeight="1" x14ac:dyDescent="0.3">
      <c r="A4" s="84" t="s">
        <v>13</v>
      </c>
      <c r="B4" s="85">
        <v>627</v>
      </c>
      <c r="C4" s="86">
        <v>608</v>
      </c>
      <c r="D4" s="87">
        <v>1235</v>
      </c>
      <c r="E4" s="88">
        <f>C4/D4</f>
        <v>0.49230769230769234</v>
      </c>
    </row>
    <row r="5" spans="1:5" ht="17.100000000000001" customHeight="1" x14ac:dyDescent="0.3">
      <c r="A5" s="89" t="s">
        <v>14</v>
      </c>
      <c r="B5" s="90">
        <v>733</v>
      </c>
      <c r="C5" s="91">
        <v>682</v>
      </c>
      <c r="D5" s="92">
        <v>1415</v>
      </c>
      <c r="E5" s="88">
        <f t="shared" ref="E5:E7" si="0">C5/D5</f>
        <v>0.48197879858657244</v>
      </c>
    </row>
    <row r="6" spans="1:5" ht="17.100000000000001" customHeight="1" x14ac:dyDescent="0.3">
      <c r="A6" s="89" t="s">
        <v>36</v>
      </c>
      <c r="B6" s="90">
        <v>858</v>
      </c>
      <c r="C6" s="91">
        <v>722</v>
      </c>
      <c r="D6" s="92">
        <v>1580</v>
      </c>
      <c r="E6" s="88">
        <f t="shared" si="0"/>
        <v>0.45696202531645569</v>
      </c>
    </row>
    <row r="7" spans="1:5" ht="22.8" x14ac:dyDescent="0.3">
      <c r="A7" s="75" t="s">
        <v>45</v>
      </c>
      <c r="B7" s="90">
        <v>973</v>
      </c>
      <c r="C7" s="91">
        <v>727</v>
      </c>
      <c r="D7" s="92">
        <v>1700</v>
      </c>
      <c r="E7" s="88">
        <f t="shared" si="0"/>
        <v>0.42764705882352944</v>
      </c>
    </row>
    <row r="11" spans="1:5" x14ac:dyDescent="0.3">
      <c r="A11" s="1" t="s">
        <v>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9D52-A312-43E2-851B-7E6550FFCB46}">
  <dimension ref="A1:B13"/>
  <sheetViews>
    <sheetView workbookViewId="0"/>
  </sheetViews>
  <sheetFormatPr defaultColWidth="9.109375" defaultRowHeight="13.8" x14ac:dyDescent="0.25"/>
  <cols>
    <col min="1" max="1" width="21.33203125" style="93" customWidth="1"/>
    <col min="2" max="2" width="11.88671875" style="93" customWidth="1"/>
    <col min="3" max="16384" width="9.109375" style="93"/>
  </cols>
  <sheetData>
    <row r="1" spans="1:2" ht="14.4" x14ac:dyDescent="0.3">
      <c r="A1" s="12" t="s">
        <v>53</v>
      </c>
    </row>
    <row r="3" spans="1:2" ht="24" x14ac:dyDescent="0.25">
      <c r="A3" s="94"/>
      <c r="B3" s="83" t="s">
        <v>49</v>
      </c>
    </row>
    <row r="4" spans="1:2" x14ac:dyDescent="0.25">
      <c r="A4" s="95" t="s">
        <v>13</v>
      </c>
      <c r="B4" s="96">
        <v>49</v>
      </c>
    </row>
    <row r="5" spans="1:2" x14ac:dyDescent="0.25">
      <c r="A5" s="97" t="s">
        <v>14</v>
      </c>
      <c r="B5" s="98">
        <v>42</v>
      </c>
    </row>
    <row r="6" spans="1:2" x14ac:dyDescent="0.25">
      <c r="A6" s="97" t="s">
        <v>36</v>
      </c>
      <c r="B6" s="98">
        <v>47</v>
      </c>
    </row>
    <row r="7" spans="1:2" x14ac:dyDescent="0.25">
      <c r="A7" s="75" t="s">
        <v>45</v>
      </c>
      <c r="B7" s="98">
        <v>46</v>
      </c>
    </row>
    <row r="11" spans="1:2" s="1" customFormat="1" ht="14.4" x14ac:dyDescent="0.3">
      <c r="A11" s="1" t="s">
        <v>50</v>
      </c>
    </row>
    <row r="12" spans="1:2" s="1" customFormat="1" ht="14.4" x14ac:dyDescent="0.3"/>
    <row r="13" spans="1:2" s="1" customFormat="1" ht="14.4" x14ac:dyDescent="0.3">
      <c r="A13" s="1"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1E9D-7226-4CB2-844C-1786E46E28B0}">
  <dimension ref="A1:C16"/>
  <sheetViews>
    <sheetView workbookViewId="0">
      <selection activeCell="A16" sqref="A16"/>
    </sheetView>
  </sheetViews>
  <sheetFormatPr defaultRowHeight="14.4" x14ac:dyDescent="0.3"/>
  <cols>
    <col min="1" max="1" width="25.5546875" customWidth="1"/>
    <col min="3" max="3" width="11" bestFit="1" customWidth="1"/>
  </cols>
  <sheetData>
    <row r="1" spans="1:3" x14ac:dyDescent="0.3">
      <c r="A1" s="12" t="s">
        <v>58</v>
      </c>
    </row>
    <row r="3" spans="1:3" x14ac:dyDescent="0.3">
      <c r="A3" s="55"/>
      <c r="B3" s="99" t="s">
        <v>64</v>
      </c>
      <c r="C3" s="99" t="s">
        <v>65</v>
      </c>
    </row>
    <row r="4" spans="1:3" x14ac:dyDescent="0.3">
      <c r="A4" s="55" t="s">
        <v>59</v>
      </c>
      <c r="B4" s="55">
        <v>1384</v>
      </c>
      <c r="C4" s="55">
        <v>46</v>
      </c>
    </row>
    <row r="5" spans="1:3" x14ac:dyDescent="0.3">
      <c r="A5" s="55" t="s">
        <v>60</v>
      </c>
      <c r="B5" s="55">
        <v>606</v>
      </c>
      <c r="C5" s="55">
        <v>20</v>
      </c>
    </row>
    <row r="6" spans="1:3" x14ac:dyDescent="0.3">
      <c r="A6" s="55" t="s">
        <v>61</v>
      </c>
      <c r="B6" s="55">
        <v>432</v>
      </c>
      <c r="C6" s="55">
        <v>14</v>
      </c>
    </row>
    <row r="7" spans="1:3" x14ac:dyDescent="0.3">
      <c r="A7" s="55" t="s">
        <v>62</v>
      </c>
      <c r="B7" s="55">
        <v>336</v>
      </c>
      <c r="C7" s="55">
        <v>11</v>
      </c>
    </row>
    <row r="8" spans="1:3" x14ac:dyDescent="0.3">
      <c r="A8" s="55" t="s">
        <v>63</v>
      </c>
      <c r="B8" s="55">
        <v>226</v>
      </c>
      <c r="C8" s="55">
        <v>8</v>
      </c>
    </row>
    <row r="12" spans="1:3" x14ac:dyDescent="0.3">
      <c r="A12" t="s">
        <v>66</v>
      </c>
    </row>
    <row r="14" spans="1:3" x14ac:dyDescent="0.3">
      <c r="A14" s="43" t="s">
        <v>67</v>
      </c>
    </row>
    <row r="16" spans="1:3" x14ac:dyDescent="0.3">
      <c r="A1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Index</vt:lpstr>
      <vt:lpstr>Table 01</vt:lpstr>
      <vt:lpstr>Table 02</vt:lpstr>
      <vt:lpstr>Table 03</vt:lpstr>
      <vt:lpstr>Table 04</vt:lpstr>
      <vt:lpstr>Table 05</vt:lpstr>
      <vt:lpstr>Table 06</vt:lpstr>
      <vt:lpstr>Table 07</vt:lpstr>
      <vt:lpstr>Table 08</vt:lpstr>
      <vt:lpstr>Table 09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Mervyn</dc:creator>
  <cp:lastModifiedBy>Wilson, Mervyn</cp:lastModifiedBy>
  <cp:lastPrinted>2026-05-07T12:52:02Z</cp:lastPrinted>
  <dcterms:created xsi:type="dcterms:W3CDTF">2024-04-15T09:58:10Z</dcterms:created>
  <dcterms:modified xsi:type="dcterms:W3CDTF">2026-06-04T08:23:05Z</dcterms:modified>
</cp:coreProperties>
</file>