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96040\RECORDS-NI_7.1.2\Offline Records (EC)\FE ~ InnovateUs &amp; Skills Focus - InnovateUs &amp; Skills Focus 2026 2027(3)\"/>
    </mc:Choice>
  </mc:AlternateContent>
  <xr:revisionPtr revIDLastSave="0" documentId="13_ncr:1_{9B565A2B-E027-4FAF-BFED-4246310B0333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Funding Calculator" sheetId="5" r:id="rId1"/>
    <sheet name="Sheet1" sheetId="7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5" l="1"/>
  <c r="C13" i="5" s="1"/>
  <c r="C16" i="5" s="1"/>
  <c r="C15" i="5" l="1"/>
</calcChain>
</file>

<file path=xl/sharedStrings.xml><?xml version="1.0" encoding="utf-8"?>
<sst xmlns="http://schemas.openxmlformats.org/spreadsheetml/2006/main" count="28" uniqueCount="28">
  <si>
    <t>Economic Weighting</t>
  </si>
  <si>
    <t>Hours Delivery</t>
  </si>
  <si>
    <t>A</t>
  </si>
  <si>
    <t>B</t>
  </si>
  <si>
    <t>C</t>
  </si>
  <si>
    <t>D</t>
  </si>
  <si>
    <t>E</t>
  </si>
  <si>
    <t>F</t>
  </si>
  <si>
    <t>Resource Generated</t>
  </si>
  <si>
    <t>G</t>
  </si>
  <si>
    <t>H</t>
  </si>
  <si>
    <t>100% Cost</t>
  </si>
  <si>
    <t>Insert number of participants</t>
  </si>
  <si>
    <t>Level Weighting (for all provision)</t>
  </si>
  <si>
    <t>Level 2 or Level 3 (non-RQF)</t>
  </si>
  <si>
    <t>Level 3 (RQF)</t>
  </si>
  <si>
    <t>No. of Participants</t>
  </si>
  <si>
    <t>Cost Calculated per Participant</t>
  </si>
  <si>
    <t>Departmental Contribution towards Project Costs</t>
  </si>
  <si>
    <t xml:space="preserve">Applies to all courses </t>
  </si>
  <si>
    <t>Total Delivery Cost Calculated for Project</t>
  </si>
  <si>
    <t xml:space="preserve"> Employer Contribution towards Project Costs
</t>
  </si>
  <si>
    <t>Insert delivery hours per participant (planned hours for the learner - defined as the Total Hours on EBS)</t>
  </si>
  <si>
    <t xml:space="preserve">10% Employer Contribution                            </t>
  </si>
  <si>
    <t>90% Departmental Contribution</t>
  </si>
  <si>
    <r>
      <t xml:space="preserve"> Choose option using drop-down arrow in cell C7
</t>
    </r>
    <r>
      <rPr>
        <sz val="12"/>
        <color theme="1"/>
        <rFont val="Calibri"/>
        <family val="2"/>
      </rPr>
      <t>*</t>
    </r>
    <r>
      <rPr>
        <sz val="12"/>
        <color theme="1"/>
        <rFont val="Calibri"/>
        <family val="2"/>
        <scheme val="minor"/>
      </rPr>
      <t xml:space="preserve"> 2.75 for level 3 courses on the RQF, or for all courses at level 4 and above
</t>
    </r>
    <r>
      <rPr>
        <sz val="12"/>
        <color theme="1"/>
        <rFont val="Calibri"/>
        <family val="2"/>
      </rPr>
      <t>*</t>
    </r>
    <r>
      <rPr>
        <sz val="12"/>
        <color theme="1"/>
        <rFont val="Calibri"/>
        <family val="2"/>
        <scheme val="minor"/>
      </rPr>
      <t xml:space="preserve"> 2.40 for all other courses (either level 2, or level 3 not on the RQF)</t>
    </r>
  </si>
  <si>
    <t>Skills Focus Ready Reckoner (Funding Calculator) - 2026/27</t>
  </si>
  <si>
    <r>
      <t>Please note that although course costs are calculated using planned hours, actual programme spend as measured using CDR outturn data will be calculated using Total Student Hours</t>
    </r>
    <r>
      <rPr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theme="1"/>
        <rFont val="Calibri"/>
        <family val="2"/>
        <scheme val="minor"/>
      </rPr>
      <t>to reflect actual timetabled activity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</si>
</sst>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£&quot;* #,##0.00_);_(&quot;£&quot;* \(#,##0.00\);_(&quot;£&quot;* &quot;-&quot;??_);_(@_)"/>
    <numFmt numFmtId="165" formatCode="_-&quot;£&quot;* #,##0_-;\-&quot;£&quot;* #,##0_-;_-&quot;£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2"/>
      <color theme="1"/>
      <name val="Calibri"/>
      <family val="2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3" fillId="0" borderId="0" xfId="0" applyFont="1"/>
    <xf numFmtId="0" fontId="0" fillId="0" borderId="2" xfId="0" applyBorder="1"/>
    <xf numFmtId="0" fontId="2" fillId="0" borderId="3" xfId="0" applyFont="1" applyBorder="1"/>
    <xf numFmtId="0" fontId="3" fillId="0" borderId="0" xfId="0" applyFont="1" applyAlignment="1">
      <alignment horizontal="left" vertical="center" wrapText="1"/>
    </xf>
    <xf numFmtId="0" fontId="0" fillId="6" borderId="10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6" fillId="0" borderId="0" xfId="0" applyFont="1" applyAlignment="1">
      <alignment vertical="center" wrapText="1"/>
    </xf>
    <xf numFmtId="0" fontId="0" fillId="0" borderId="5" xfId="0" applyBorder="1"/>
    <xf numFmtId="0" fontId="2" fillId="0" borderId="1" xfId="0" applyFont="1" applyBorder="1"/>
    <xf numFmtId="0" fontId="3" fillId="0" borderId="6" xfId="0" applyFont="1" applyBorder="1"/>
    <xf numFmtId="0" fontId="3" fillId="0" borderId="0" xfId="0" applyFont="1" applyAlignment="1">
      <alignment horizontal="left" vertical="center"/>
    </xf>
    <xf numFmtId="165" fontId="3" fillId="0" borderId="6" xfId="1" applyNumberFormat="1" applyFont="1" applyFill="1" applyBorder="1" applyProtection="1"/>
    <xf numFmtId="164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/>
    </xf>
    <xf numFmtId="165" fontId="3" fillId="5" borderId="6" xfId="1" applyNumberFormat="1" applyFont="1" applyFill="1" applyBorder="1" applyProtection="1"/>
    <xf numFmtId="0" fontId="2" fillId="0" borderId="1" xfId="0" applyFont="1" applyBorder="1" applyAlignment="1">
      <alignment wrapText="1"/>
    </xf>
    <xf numFmtId="165" fontId="3" fillId="2" borderId="6" xfId="0" applyNumberFormat="1" applyFont="1" applyFill="1" applyBorder="1"/>
    <xf numFmtId="0" fontId="3" fillId="0" borderId="0" xfId="0" applyFont="1" applyAlignment="1">
      <alignment horizontal="left" wrapText="1"/>
    </xf>
    <xf numFmtId="0" fontId="0" fillId="0" borderId="7" xfId="0" applyBorder="1"/>
    <xf numFmtId="0" fontId="2" fillId="0" borderId="8" xfId="0" applyFont="1" applyBorder="1"/>
    <xf numFmtId="165" fontId="3" fillId="2" borderId="9" xfId="0" applyNumberFormat="1" applyFont="1" applyFill="1" applyBorder="1"/>
    <xf numFmtId="0" fontId="3" fillId="4" borderId="4" xfId="0" applyFont="1" applyFill="1" applyBorder="1" applyProtection="1">
      <protection locked="0"/>
    </xf>
    <xf numFmtId="0" fontId="3" fillId="4" borderId="6" xfId="0" applyFont="1" applyFill="1" applyBorder="1" applyProtection="1">
      <protection locked="0"/>
    </xf>
    <xf numFmtId="2" fontId="3" fillId="0" borderId="6" xfId="0" applyNumberFormat="1" applyFont="1" applyBorder="1" applyProtection="1">
      <protection locked="0"/>
    </xf>
    <xf numFmtId="0" fontId="4" fillId="3" borderId="13" xfId="0" applyFont="1" applyFill="1" applyBorder="1" applyAlignment="1">
      <alignment horizontal="left" wrapText="1"/>
    </xf>
    <xf numFmtId="0" fontId="4" fillId="3" borderId="11" xfId="0" applyFont="1" applyFill="1" applyBorder="1" applyAlignment="1">
      <alignment horizontal="left"/>
    </xf>
    <xf numFmtId="0" fontId="4" fillId="3" borderId="14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CCFF"/>
      <color rgb="FFFFFF99"/>
      <color rgb="FFCCFFCC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>
      <selection activeCell="C3" sqref="C3"/>
    </sheetView>
  </sheetViews>
  <sheetFormatPr defaultRowHeight="15.6" x14ac:dyDescent="0.3"/>
  <cols>
    <col min="2" max="2" width="56.5546875" customWidth="1"/>
    <col min="3" max="3" width="19.44140625" style="3" customWidth="1"/>
    <col min="4" max="4" width="11.109375" customWidth="1"/>
    <col min="5" max="5" width="110.6640625" customWidth="1"/>
    <col min="6" max="7" width="11.109375" customWidth="1"/>
    <col min="8" max="8" width="12.88671875" customWidth="1"/>
    <col min="9" max="9" width="5.88671875" customWidth="1"/>
    <col min="10" max="10" width="13.109375" bestFit="1" customWidth="1"/>
    <col min="11" max="11" width="13.109375" customWidth="1"/>
    <col min="12" max="12" width="13" customWidth="1"/>
    <col min="13" max="15" width="13.5546875" customWidth="1"/>
  </cols>
  <sheetData>
    <row r="1" spans="1:5" ht="21" customHeight="1" x14ac:dyDescent="0.4">
      <c r="A1" s="28" t="s">
        <v>26</v>
      </c>
      <c r="B1" s="29"/>
      <c r="C1" s="30"/>
    </row>
    <row r="2" spans="1:5" ht="30" customHeight="1" thickBot="1" x14ac:dyDescent="0.35">
      <c r="B2" s="3"/>
    </row>
    <row r="3" spans="1:5" ht="45" customHeight="1" x14ac:dyDescent="0.3">
      <c r="A3" s="4" t="s">
        <v>2</v>
      </c>
      <c r="B3" s="5" t="s">
        <v>1</v>
      </c>
      <c r="C3" s="25"/>
      <c r="E3" s="6" t="s">
        <v>22</v>
      </c>
    </row>
    <row r="4" spans="1:5" ht="30" customHeight="1" x14ac:dyDescent="0.3">
      <c r="A4" s="7"/>
      <c r="B4" s="8"/>
      <c r="C4" s="9"/>
      <c r="E4" s="10" t="s">
        <v>27</v>
      </c>
    </row>
    <row r="5" spans="1:5" ht="45" customHeight="1" x14ac:dyDescent="0.3">
      <c r="A5" s="11" t="s">
        <v>3</v>
      </c>
      <c r="B5" s="12" t="s">
        <v>13</v>
      </c>
      <c r="C5" s="13">
        <v>1.1000000000000001</v>
      </c>
      <c r="E5" s="14" t="s">
        <v>19</v>
      </c>
    </row>
    <row r="6" spans="1:5" ht="30" customHeight="1" x14ac:dyDescent="0.3">
      <c r="A6" s="7"/>
      <c r="B6" s="8"/>
      <c r="C6" s="9"/>
      <c r="E6" s="14"/>
    </row>
    <row r="7" spans="1:5" ht="45" customHeight="1" x14ac:dyDescent="0.3">
      <c r="A7" s="11" t="s">
        <v>4</v>
      </c>
      <c r="B7" s="12" t="s">
        <v>0</v>
      </c>
      <c r="C7" s="27"/>
      <c r="E7" s="6" t="s">
        <v>25</v>
      </c>
    </row>
    <row r="8" spans="1:5" ht="30" customHeight="1" x14ac:dyDescent="0.3">
      <c r="A8" s="7"/>
      <c r="B8" s="8"/>
      <c r="C8" s="9"/>
      <c r="E8" s="14"/>
    </row>
    <row r="9" spans="1:5" ht="45" customHeight="1" x14ac:dyDescent="0.3">
      <c r="A9" s="11" t="s">
        <v>5</v>
      </c>
      <c r="B9" s="12" t="s">
        <v>8</v>
      </c>
      <c r="C9" s="15">
        <f>(C3/720)*C5*C7*3400</f>
        <v>0</v>
      </c>
      <c r="E9" s="16" t="s">
        <v>17</v>
      </c>
    </row>
    <row r="10" spans="1:5" ht="30" customHeight="1" x14ac:dyDescent="0.3">
      <c r="A10" s="7"/>
      <c r="B10" s="8"/>
      <c r="C10" s="9"/>
      <c r="E10" s="17"/>
    </row>
    <row r="11" spans="1:5" ht="45" customHeight="1" x14ac:dyDescent="0.3">
      <c r="A11" s="11" t="s">
        <v>6</v>
      </c>
      <c r="B11" s="12" t="s">
        <v>16</v>
      </c>
      <c r="C11" s="26"/>
      <c r="E11" s="16" t="s">
        <v>12</v>
      </c>
    </row>
    <row r="12" spans="1:5" ht="30" customHeight="1" x14ac:dyDescent="0.3">
      <c r="A12" s="7"/>
      <c r="B12" s="8"/>
      <c r="C12" s="9"/>
      <c r="E12" s="17"/>
    </row>
    <row r="13" spans="1:5" ht="45" customHeight="1" x14ac:dyDescent="0.3">
      <c r="A13" s="11" t="s">
        <v>7</v>
      </c>
      <c r="B13" s="12" t="s">
        <v>11</v>
      </c>
      <c r="C13" s="18">
        <f>C9*C11</f>
        <v>0</v>
      </c>
      <c r="E13" s="16" t="s">
        <v>20</v>
      </c>
    </row>
    <row r="14" spans="1:5" ht="30" customHeight="1" x14ac:dyDescent="0.3">
      <c r="A14" s="7"/>
      <c r="B14" s="8"/>
      <c r="C14" s="9"/>
      <c r="E14" s="17"/>
    </row>
    <row r="15" spans="1:5" ht="45" customHeight="1" x14ac:dyDescent="0.3">
      <c r="A15" s="11" t="s">
        <v>9</v>
      </c>
      <c r="B15" s="19" t="s">
        <v>23</v>
      </c>
      <c r="C15" s="20">
        <f>C13*0.1</f>
        <v>0</v>
      </c>
      <c r="E15" s="21" t="s">
        <v>21</v>
      </c>
    </row>
    <row r="16" spans="1:5" ht="45" customHeight="1" thickBot="1" x14ac:dyDescent="0.35">
      <c r="A16" s="22" t="s">
        <v>10</v>
      </c>
      <c r="B16" s="23" t="s">
        <v>24</v>
      </c>
      <c r="C16" s="24">
        <f>C13*0.9</f>
        <v>0</v>
      </c>
      <c r="E16" s="16" t="s">
        <v>18</v>
      </c>
    </row>
  </sheetData>
  <sheetProtection algorithmName="SHA-512" hashValue="i61QVte0Qxmpl8NSeSkuZZAguadJ3p2D2qzjTTaJkWjbtx6CBDNiYKiuigXwgLywUBxDflOcTMUKKflCgUPQBw==" saltValue="RhO9m7NFC/s+G2PsQkBbbg==" spinCount="100000" sheet="1" objects="1" scenarios="1" selectLockedCells="1"/>
  <mergeCells count="1">
    <mergeCell ref="A1:C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A376D0-56BE-41C7-9D40-7E74D0651FD1}">
          <x14:formula1>
            <xm:f>Sheet1!$B$2:$B$4</xm:f>
          </x14:formula1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B5EBA-4E0B-4888-9ED7-B0349D04A610}">
  <dimension ref="A2:B4"/>
  <sheetViews>
    <sheetView workbookViewId="0">
      <selection activeCell="E11" sqref="E11"/>
    </sheetView>
  </sheetViews>
  <sheetFormatPr defaultRowHeight="14.4" x14ac:dyDescent="0.3"/>
  <cols>
    <col min="1" max="1" width="26.109375" bestFit="1" customWidth="1"/>
  </cols>
  <sheetData>
    <row r="2" spans="1:2" x14ac:dyDescent="0.3">
      <c r="A2" s="1"/>
      <c r="B2" s="1"/>
    </row>
    <row r="3" spans="1:2" x14ac:dyDescent="0.3">
      <c r="A3" s="1" t="s">
        <v>14</v>
      </c>
      <c r="B3" s="2">
        <v>2.4</v>
      </c>
    </row>
    <row r="4" spans="1:2" x14ac:dyDescent="0.3">
      <c r="A4" s="1" t="s">
        <v>15</v>
      </c>
      <c r="B4" s="2">
        <v>2.75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Funding Calculator</vt:lpstr>
      <vt:lpstr>Sheet1</vt:lpstr>
    </vt:vector>
  </TitlesOfParts>
  <Company>IT Assist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Cole</dc:creator>
  <cp:lastModifiedBy>Buchanan, Stephen (DfE)</cp:lastModifiedBy>
  <cp:lastPrinted>2015-03-18T15:40:05Z</cp:lastPrinted>
  <dcterms:created xsi:type="dcterms:W3CDTF">2015-02-23T09:51:00Z</dcterms:created>
  <dcterms:modified xsi:type="dcterms:W3CDTF">2026-04-15T14:23:14Z</dcterms:modified>
</cp:coreProperties>
</file>